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465" windowWidth="28800" windowHeight="16335"/>
  </bookViews>
  <sheets>
    <sheet name="Hoja1" sheetId="1" r:id="rId1"/>
    <sheet name="Hoja4" sheetId="4" r:id="rId2"/>
    <sheet name="Hoja2" sheetId="2" r:id="rId3"/>
    <sheet name="Hoja3" sheetId="3" r:id="rId4"/>
  </sheets>
  <definedNames>
    <definedName name="_xlnm.Print_Area" localSheetId="0">Hoja1!$B$9:$E$62</definedName>
    <definedName name="_xlnm.Print_Area" localSheetId="1">Hoja4!$B$9:$C$34</definedName>
  </definedNames>
  <calcPr calcId="124519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O50" i="1"/>
  <c r="N50"/>
  <c r="O34"/>
  <c r="O35"/>
  <c r="N34"/>
  <c r="N35"/>
  <c r="O31"/>
  <c r="N31"/>
  <c r="O28"/>
  <c r="N28"/>
  <c r="O9"/>
  <c r="O10"/>
  <c r="O12"/>
  <c r="O13"/>
  <c r="O14"/>
  <c r="O17"/>
  <c r="O18"/>
  <c r="O19"/>
  <c r="O20"/>
  <c r="O15"/>
  <c r="O16"/>
  <c r="O30"/>
  <c r="O22"/>
  <c r="O23"/>
  <c r="O24"/>
  <c r="O32"/>
  <c r="O33"/>
  <c r="O36"/>
  <c r="O37"/>
  <c r="O38"/>
  <c r="O39"/>
  <c r="O40"/>
  <c r="O41"/>
  <c r="O42"/>
  <c r="O21"/>
  <c r="O43"/>
  <c r="O29"/>
  <c r="O46"/>
  <c r="O47"/>
  <c r="O48"/>
  <c r="O49"/>
  <c r="O25"/>
  <c r="O26"/>
  <c r="O27"/>
  <c r="O51"/>
  <c r="O52"/>
  <c r="O53"/>
  <c r="O54"/>
  <c r="O55"/>
  <c r="O56"/>
  <c r="O57"/>
  <c r="O58"/>
  <c r="O59"/>
  <c r="O60"/>
  <c r="O61"/>
  <c r="O62"/>
  <c r="O44"/>
  <c r="O45"/>
  <c r="O11"/>
  <c r="N43"/>
  <c r="N29"/>
  <c r="N39"/>
  <c r="N40"/>
  <c r="N54"/>
  <c r="N55"/>
  <c r="N52"/>
  <c r="N53"/>
  <c r="N15"/>
  <c r="N16"/>
  <c r="N30"/>
  <c r="N20"/>
  <c r="N21"/>
  <c r="N22"/>
  <c r="N41"/>
  <c r="N42"/>
  <c r="N36"/>
  <c r="N37"/>
  <c r="N25"/>
  <c r="N26"/>
  <c r="N27"/>
  <c r="N51"/>
  <c r="N47"/>
  <c r="N48"/>
  <c r="N62"/>
  <c r="N44"/>
  <c r="N45"/>
  <c r="N61"/>
  <c r="N60"/>
  <c r="N46"/>
  <c r="N33"/>
  <c r="N56"/>
  <c r="N13"/>
  <c r="N14"/>
  <c r="N17"/>
  <c r="N23"/>
  <c r="N59"/>
  <c r="N24"/>
  <c r="N10"/>
  <c r="N12"/>
  <c r="N11"/>
  <c r="N9"/>
  <c r="N18"/>
  <c r="N19"/>
  <c r="N38"/>
  <c r="N32"/>
  <c r="N49"/>
  <c r="N58"/>
  <c r="N57"/>
  <c r="E17" i="2"/>
  <c r="M17"/>
  <c r="E19"/>
  <c r="M19"/>
  <c r="D19"/>
  <c r="L19"/>
  <c r="D20"/>
  <c r="L20"/>
  <c r="D14"/>
  <c r="L14"/>
  <c r="D12"/>
  <c r="L12"/>
  <c r="D11"/>
  <c r="L11"/>
  <c r="D10"/>
  <c r="L10"/>
  <c r="D17"/>
  <c r="L17"/>
  <c r="D13"/>
  <c r="L13"/>
  <c r="E18"/>
  <c r="M18"/>
  <c r="D18"/>
  <c r="L18"/>
  <c r="E9"/>
  <c r="M9"/>
  <c r="D9"/>
  <c r="L9"/>
  <c r="E16"/>
  <c r="M16"/>
  <c r="D16"/>
  <c r="L16"/>
  <c r="E15"/>
  <c r="M15"/>
  <c r="D15"/>
  <c r="L15"/>
  <c r="E8"/>
  <c r="M8"/>
  <c r="D8"/>
  <c r="L8"/>
  <c r="E7"/>
  <c r="M7"/>
  <c r="D7"/>
  <c r="L7"/>
  <c r="E10"/>
  <c r="M10"/>
  <c r="E11"/>
  <c r="M11"/>
  <c r="E12"/>
  <c r="M12"/>
  <c r="E20"/>
  <c r="M20"/>
  <c r="E13"/>
  <c r="M13"/>
  <c r="E14"/>
  <c r="M14"/>
</calcChain>
</file>

<file path=xl/sharedStrings.xml><?xml version="1.0" encoding="utf-8"?>
<sst xmlns="http://schemas.openxmlformats.org/spreadsheetml/2006/main" count="226" uniqueCount="120">
  <si>
    <t xml:space="preserve">JAÉN </t>
  </si>
  <si>
    <t>PERALTA</t>
  </si>
  <si>
    <t>ARGANDA DEL REY</t>
  </si>
  <si>
    <t>IGUALADA</t>
  </si>
  <si>
    <t>TOTAL</t>
  </si>
  <si>
    <t>VUELTAS</t>
  </si>
  <si>
    <t>CLUB</t>
  </si>
  <si>
    <t>NOMBRE</t>
  </si>
  <si>
    <t>ptos</t>
  </si>
  <si>
    <t>vueltas</t>
  </si>
  <si>
    <t>PUESTO</t>
  </si>
  <si>
    <t>PUNTOS</t>
  </si>
  <si>
    <t>C.S. Jaén</t>
  </si>
  <si>
    <t>Alfonso Quesada</t>
  </si>
  <si>
    <t>Javier Díaz</t>
  </si>
  <si>
    <t>Juan Manuel Moya</t>
  </si>
  <si>
    <t>ZZ Slot</t>
  </si>
  <si>
    <t>Rafael Esteban</t>
  </si>
  <si>
    <t>Atalaya Slot</t>
  </si>
  <si>
    <t>Joaquín Cardiel</t>
  </si>
  <si>
    <t>Miguel García</t>
  </si>
  <si>
    <t>Complutum slot</t>
  </si>
  <si>
    <t>Miguel Angel Avila</t>
  </si>
  <si>
    <t>Raul Manzanares</t>
  </si>
  <si>
    <t>Luis Frutos</t>
  </si>
  <si>
    <t>C.S. Alhambra</t>
  </si>
  <si>
    <t>Armando Garcia</t>
  </si>
  <si>
    <t>Luis Merino</t>
  </si>
  <si>
    <t>Jose Antonio Parra</t>
  </si>
  <si>
    <t>Andres Bernardino</t>
  </si>
  <si>
    <t>nº pilotos</t>
  </si>
  <si>
    <r>
      <t xml:space="preserve">III OXIGEN SERIES 2017 </t>
    </r>
    <r>
      <rPr>
        <sz val="22"/>
        <color theme="1"/>
        <rFont val="Calibri"/>
        <family val="2"/>
        <scheme val="minor"/>
      </rPr>
      <t>(clubes)</t>
    </r>
  </si>
  <si>
    <t>??/09/17</t>
  </si>
  <si>
    <t>??/11/17</t>
  </si>
  <si>
    <t>CLUB SLOT JAEN</t>
  </si>
  <si>
    <t>ATENEU SLOT RACING</t>
  </si>
  <si>
    <t>ZZ SLOT</t>
  </si>
  <si>
    <t>CALIFORNIA SLOT</t>
  </si>
  <si>
    <t>COMPLUTUM SLOT</t>
  </si>
  <si>
    <t>PITLANE SLOT</t>
  </si>
  <si>
    <t>MORATROS SLOT</t>
  </si>
  <si>
    <t>SCX ALHAMBRA</t>
  </si>
  <si>
    <t>ATALAYA SLOT</t>
  </si>
  <si>
    <t>OREGON SLOT</t>
  </si>
  <si>
    <t>OXIGEN DONOSTI</t>
  </si>
  <si>
    <t>BOMBAY SLOT</t>
  </si>
  <si>
    <t>C.S. TALEGAS</t>
  </si>
  <si>
    <t>UBEDA SLOT RACING</t>
  </si>
  <si>
    <t>CAMPO REAL</t>
  </si>
  <si>
    <t>Javier García</t>
  </si>
  <si>
    <t>pruebas</t>
  </si>
  <si>
    <t>Javier Bernardino</t>
  </si>
  <si>
    <t>Juan Lupiañez</t>
  </si>
  <si>
    <t>David Martin</t>
  </si>
  <si>
    <t>Igancio Sanchez</t>
  </si>
  <si>
    <t>Pedro Cabrejas</t>
  </si>
  <si>
    <t>Carles Povill</t>
  </si>
  <si>
    <t>Marco Ara</t>
  </si>
  <si>
    <t>Ateneu Slot</t>
  </si>
  <si>
    <t>Ricardo Ruiz</t>
  </si>
  <si>
    <t>Oxigen Donosti</t>
  </si>
  <si>
    <t>Javier Perez</t>
  </si>
  <si>
    <t>Josu Murugurren</t>
  </si>
  <si>
    <t>ZARAGOZA</t>
  </si>
  <si>
    <t>Cristobal Berrios</t>
  </si>
  <si>
    <t>Huercal Slot</t>
  </si>
  <si>
    <t>Bartolome Torrente</t>
  </si>
  <si>
    <t>La Galeria slot Linares</t>
  </si>
  <si>
    <t>Jose Angel Navarro</t>
  </si>
  <si>
    <t>Juan Andres Parras</t>
  </si>
  <si>
    <t>Albert Navasquillo</t>
  </si>
  <si>
    <t>David Cristobal Rebollo</t>
  </si>
  <si>
    <t>Antonio Cristobal Rebollo</t>
  </si>
  <si>
    <t>Juan de Dios Arana</t>
  </si>
  <si>
    <t>Moratros Slot</t>
  </si>
  <si>
    <t>Moratros slot</t>
  </si>
  <si>
    <t>V OXIGEN SERIES 2019</t>
  </si>
  <si>
    <t>Cisco Salvador</t>
  </si>
  <si>
    <t>La Lira Slot</t>
  </si>
  <si>
    <t>David Lugilde</t>
  </si>
  <si>
    <t>Adolfo Noriega</t>
  </si>
  <si>
    <t>dif</t>
  </si>
  <si>
    <t>1º</t>
  </si>
  <si>
    <t>2º</t>
  </si>
  <si>
    <t>3º</t>
  </si>
  <si>
    <t>4º</t>
  </si>
  <si>
    <t>5º</t>
  </si>
  <si>
    <t>6º</t>
  </si>
  <si>
    <t>7º</t>
  </si>
  <si>
    <t>8º</t>
  </si>
  <si>
    <t>9º</t>
  </si>
  <si>
    <t>10º</t>
  </si>
  <si>
    <t>11º</t>
  </si>
  <si>
    <t>12º</t>
  </si>
  <si>
    <t>13º</t>
  </si>
  <si>
    <t>14º</t>
  </si>
  <si>
    <t>David Barreiro</t>
  </si>
  <si>
    <t>Alfonso Mouriño</t>
  </si>
  <si>
    <t>Rubén Rama</t>
  </si>
  <si>
    <t>David Marturet</t>
  </si>
  <si>
    <t>Raul Perez</t>
  </si>
  <si>
    <t>David Perez</t>
  </si>
  <si>
    <t>Ignacio Pereda</t>
  </si>
  <si>
    <t>David Juan Borja</t>
  </si>
  <si>
    <t>Enrique Fernández</t>
  </si>
  <si>
    <t>Miguel Moreno</t>
  </si>
  <si>
    <t>AVS</t>
  </si>
  <si>
    <t>GP Slot</t>
  </si>
  <si>
    <t>DRS Vigo</t>
  </si>
  <si>
    <t>Rias Baixas Slot</t>
  </si>
  <si>
    <t>Ricardo Sanchez</t>
  </si>
  <si>
    <t>Roberto Vazquez</t>
  </si>
  <si>
    <t>Jesus Rodero</t>
  </si>
  <si>
    <t>Carles Lopez</t>
  </si>
  <si>
    <t>Carles Carceller</t>
  </si>
  <si>
    <t>Daytona Slot</t>
  </si>
  <si>
    <t>Francesc Valdes</t>
  </si>
  <si>
    <t>Francesc Valdes (jr)</t>
  </si>
  <si>
    <t>Rafael Martin</t>
  </si>
  <si>
    <t>Ivan ibarzo</t>
  </si>
</sst>
</file>

<file path=xl/styles.xml><?xml version="1.0" encoding="utf-8"?>
<styleSheet xmlns="http://schemas.openxmlformats.org/spreadsheetml/2006/main">
  <fonts count="18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6"/>
      <color theme="1"/>
      <name val="Calibri"/>
      <family val="2"/>
      <scheme val="minor"/>
    </font>
    <font>
      <sz val="36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u/>
      <sz val="18"/>
      <color theme="1"/>
      <name val="Calibri"/>
      <family val="2"/>
      <scheme val="minor"/>
    </font>
    <font>
      <sz val="8"/>
      <color theme="1"/>
      <name val="Calibri Light"/>
      <family val="2"/>
    </font>
    <font>
      <sz val="12"/>
      <color theme="1"/>
      <name val="Calibri Light"/>
      <family val="2"/>
    </font>
    <font>
      <sz val="6"/>
      <color theme="1"/>
      <name val="Calibri Light"/>
      <family val="2"/>
    </font>
    <font>
      <sz val="36"/>
      <color theme="1"/>
      <name val="Calibri Light"/>
      <family val="2"/>
    </font>
    <font>
      <sz val="14"/>
      <color theme="1"/>
      <name val="Calibri Light"/>
      <family val="2"/>
    </font>
    <font>
      <sz val="10"/>
      <color theme="1"/>
      <name val="Calibri Light"/>
      <family val="2"/>
    </font>
    <font>
      <u/>
      <sz val="14"/>
      <color theme="1"/>
      <name val="Calibri Light"/>
      <family val="2"/>
    </font>
    <font>
      <u/>
      <sz val="6"/>
      <color theme="1"/>
      <name val="Calibri Light"/>
      <family val="2"/>
    </font>
    <font>
      <u/>
      <sz val="8"/>
      <color theme="1"/>
      <name val="Calibri Light"/>
      <family val="2"/>
    </font>
    <font>
      <sz val="7"/>
      <color theme="1"/>
      <name val="Calibri Light"/>
      <family val="2"/>
    </font>
    <font>
      <u/>
      <sz val="7"/>
      <color theme="1"/>
      <name val="Calibri Light"/>
      <family val="2"/>
    </font>
    <font>
      <sz val="22"/>
      <color theme="1"/>
      <name val="Calibri Light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/>
  </cellStyleXfs>
  <cellXfs count="137">
    <xf numFmtId="0" fontId="0" fillId="0" borderId="0" xfId="0"/>
    <xf numFmtId="0" fontId="1" fillId="2" borderId="0" xfId="0" applyFont="1" applyFill="1" applyAlignment="1">
      <alignment horizontal="center" vertical="center"/>
    </xf>
    <xf numFmtId="0" fontId="1" fillId="2" borderId="0" xfId="0" applyFont="1" applyFill="1"/>
    <xf numFmtId="0" fontId="2" fillId="2" borderId="2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1" fillId="2" borderId="0" xfId="0" applyFont="1" applyFill="1" applyBorder="1"/>
    <xf numFmtId="0" fontId="1" fillId="2" borderId="0" xfId="0" applyFont="1" applyFill="1" applyBorder="1" applyAlignment="1">
      <alignment horizontal="right"/>
    </xf>
    <xf numFmtId="0" fontId="1" fillId="2" borderId="1" xfId="0" applyFont="1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14" fontId="1" fillId="2" borderId="5" xfId="0" applyNumberFormat="1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14" fontId="1" fillId="2" borderId="3" xfId="0" applyNumberFormat="1" applyFont="1" applyFill="1" applyBorder="1" applyAlignment="1">
      <alignment horizontal="center" vertical="center"/>
    </xf>
    <xf numFmtId="0" fontId="1" fillId="2" borderId="0" xfId="0" applyFont="1" applyFill="1" applyAlignment="1">
      <alignment horizontal="right"/>
    </xf>
    <xf numFmtId="0" fontId="1" fillId="3" borderId="0" xfId="0" applyFont="1" applyFill="1" applyAlignment="1">
      <alignment horizontal="right"/>
    </xf>
    <xf numFmtId="0" fontId="1" fillId="3" borderId="0" xfId="0" applyFont="1" applyFill="1" applyBorder="1" applyAlignment="1">
      <alignment horizontal="center" vertical="center"/>
    </xf>
    <xf numFmtId="14" fontId="2" fillId="2" borderId="2" xfId="0" applyNumberFormat="1" applyFont="1" applyFill="1" applyBorder="1" applyAlignment="1">
      <alignment horizontal="center" vertical="center"/>
    </xf>
    <xf numFmtId="0" fontId="1" fillId="4" borderId="6" xfId="0" applyFont="1" applyFill="1" applyBorder="1" applyAlignment="1">
      <alignment horizontal="center" vertical="center"/>
    </xf>
    <xf numFmtId="14" fontId="2" fillId="2" borderId="2" xfId="0" applyNumberFormat="1" applyFont="1" applyFill="1" applyBorder="1" applyAlignment="1">
      <alignment vertical="center"/>
    </xf>
    <xf numFmtId="14" fontId="2" fillId="2" borderId="4" xfId="0" applyNumberFormat="1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2" fillId="3" borderId="0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right"/>
    </xf>
    <xf numFmtId="0" fontId="1" fillId="2" borderId="2" xfId="0" applyFont="1" applyFill="1" applyBorder="1" applyAlignment="1">
      <alignment horizontal="right"/>
    </xf>
    <xf numFmtId="0" fontId="1" fillId="3" borderId="0" xfId="0" applyFont="1" applyFill="1" applyBorder="1" applyAlignment="1">
      <alignment horizontal="right"/>
    </xf>
    <xf numFmtId="0" fontId="2" fillId="3" borderId="4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right"/>
    </xf>
    <xf numFmtId="0" fontId="6" fillId="2" borderId="0" xfId="0" applyFont="1" applyFill="1" applyBorder="1" applyAlignment="1">
      <alignment horizontal="right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6" fillId="2" borderId="0" xfId="0" applyFont="1" applyFill="1"/>
    <xf numFmtId="0" fontId="6" fillId="2" borderId="12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/>
    </xf>
    <xf numFmtId="0" fontId="8" fillId="2" borderId="0" xfId="0" applyFont="1" applyFill="1" applyBorder="1" applyAlignment="1">
      <alignment horizontal="center" vertical="center"/>
    </xf>
    <xf numFmtId="0" fontId="6" fillId="2" borderId="0" xfId="0" applyFont="1" applyFill="1" applyBorder="1"/>
    <xf numFmtId="0" fontId="10" fillId="2" borderId="0" xfId="0" applyFont="1" applyFill="1" applyBorder="1" applyAlignment="1">
      <alignment horizontal="right" vertical="center"/>
    </xf>
    <xf numFmtId="14" fontId="6" fillId="2" borderId="0" xfId="0" applyNumberFormat="1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0" fontId="14" fillId="2" borderId="0" xfId="0" applyFont="1" applyFill="1" applyAlignment="1">
      <alignment horizontal="center" vertical="center"/>
    </xf>
    <xf numFmtId="0" fontId="14" fillId="2" borderId="0" xfId="0" applyFont="1" applyFill="1"/>
    <xf numFmtId="0" fontId="7" fillId="2" borderId="0" xfId="0" applyFont="1" applyFill="1" applyBorder="1" applyAlignment="1">
      <alignment horizontal="center" vertical="center"/>
    </xf>
    <xf numFmtId="14" fontId="7" fillId="2" borderId="0" xfId="0" applyNumberFormat="1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left" vertical="center"/>
    </xf>
    <xf numFmtId="14" fontId="11" fillId="2" borderId="0" xfId="0" applyNumberFormat="1" applyFont="1" applyFill="1" applyBorder="1" applyAlignment="1">
      <alignment horizontal="left" vertical="center"/>
    </xf>
    <xf numFmtId="0" fontId="11" fillId="2" borderId="0" xfId="0" applyFont="1" applyFill="1" applyBorder="1" applyAlignment="1">
      <alignment horizontal="left"/>
    </xf>
    <xf numFmtId="0" fontId="11" fillId="2" borderId="0" xfId="0" applyFont="1" applyFill="1" applyAlignment="1">
      <alignment vertical="center"/>
    </xf>
    <xf numFmtId="0" fontId="12" fillId="2" borderId="0" xfId="0" applyFont="1" applyFill="1" applyBorder="1" applyAlignment="1">
      <alignment horizontal="center" vertical="center"/>
    </xf>
    <xf numFmtId="14" fontId="10" fillId="2" borderId="0" xfId="0" applyNumberFormat="1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right"/>
    </xf>
    <xf numFmtId="0" fontId="10" fillId="2" borderId="0" xfId="0" applyFont="1" applyFill="1" applyBorder="1" applyAlignment="1">
      <alignment horizontal="right"/>
    </xf>
    <xf numFmtId="0" fontId="10" fillId="2" borderId="0" xfId="0" applyFont="1" applyFill="1" applyAlignment="1">
      <alignment horizontal="center" vertical="center"/>
    </xf>
    <xf numFmtId="0" fontId="12" fillId="2" borderId="0" xfId="0" applyFont="1" applyFill="1" applyAlignment="1">
      <alignment horizontal="center" vertical="center"/>
    </xf>
    <xf numFmtId="0" fontId="10" fillId="5" borderId="6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right" vertical="center"/>
    </xf>
    <xf numFmtId="0" fontId="15" fillId="2" borderId="11" xfId="0" applyFont="1" applyFill="1" applyBorder="1" applyAlignment="1">
      <alignment horizontal="right"/>
    </xf>
    <xf numFmtId="0" fontId="15" fillId="2" borderId="12" xfId="0" applyFont="1" applyFill="1" applyBorder="1" applyAlignment="1">
      <alignment horizontal="center" vertical="center"/>
    </xf>
    <xf numFmtId="0" fontId="15" fillId="2" borderId="12" xfId="0" applyFont="1" applyFill="1" applyBorder="1" applyAlignment="1">
      <alignment horizontal="center"/>
    </xf>
    <xf numFmtId="0" fontId="15" fillId="2" borderId="12" xfId="0" applyFont="1" applyFill="1" applyBorder="1" applyAlignment="1">
      <alignment horizontal="right" vertical="center"/>
    </xf>
    <xf numFmtId="0" fontId="15" fillId="2" borderId="1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left" vertical="center"/>
    </xf>
    <xf numFmtId="0" fontId="15" fillId="2" borderId="0" xfId="0" applyFont="1" applyFill="1" applyAlignment="1">
      <alignment horizontal="center" vertical="center"/>
    </xf>
    <xf numFmtId="0" fontId="15" fillId="2" borderId="0" xfId="0" applyFont="1" applyFill="1"/>
    <xf numFmtId="0" fontId="15" fillId="2" borderId="4" xfId="0" applyFont="1" applyFill="1" applyBorder="1" applyAlignment="1">
      <alignment horizontal="right"/>
    </xf>
    <xf numFmtId="0" fontId="15" fillId="2" borderId="2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right" vertical="center"/>
    </xf>
    <xf numFmtId="0" fontId="16" fillId="2" borderId="0" xfId="0" applyFont="1" applyFill="1" applyBorder="1" applyAlignment="1">
      <alignment horizontal="center" vertical="center"/>
    </xf>
    <xf numFmtId="0" fontId="16" fillId="2" borderId="0" xfId="0" applyFont="1" applyFill="1" applyAlignment="1">
      <alignment horizontal="center" vertical="center"/>
    </xf>
    <xf numFmtId="0" fontId="15" fillId="2" borderId="0" xfId="0" applyFont="1" applyFill="1" applyBorder="1" applyAlignment="1">
      <alignment horizontal="right"/>
    </xf>
    <xf numFmtId="14" fontId="15" fillId="2" borderId="0" xfId="0" applyNumberFormat="1" applyFont="1" applyFill="1" applyBorder="1" applyAlignment="1">
      <alignment horizontal="center" vertical="center"/>
    </xf>
    <xf numFmtId="14" fontId="15" fillId="2" borderId="2" xfId="0" applyNumberFormat="1" applyFont="1" applyFill="1" applyBorder="1" applyAlignment="1">
      <alignment horizontal="center" vertical="center"/>
    </xf>
    <xf numFmtId="0" fontId="15" fillId="5" borderId="6" xfId="0" applyFont="1" applyFill="1" applyBorder="1" applyAlignment="1">
      <alignment horizontal="center" vertical="center"/>
    </xf>
    <xf numFmtId="0" fontId="15" fillId="7" borderId="0" xfId="0" applyFont="1" applyFill="1" applyBorder="1" applyAlignment="1">
      <alignment horizontal="center" vertical="center"/>
    </xf>
    <xf numFmtId="0" fontId="15" fillId="7" borderId="2" xfId="0" applyFont="1" applyFill="1" applyBorder="1" applyAlignment="1">
      <alignment horizontal="center" vertical="center"/>
    </xf>
    <xf numFmtId="0" fontId="15" fillId="7" borderId="0" xfId="0" applyFont="1" applyFill="1" applyBorder="1" applyAlignment="1">
      <alignment horizontal="right" vertical="center"/>
    </xf>
    <xf numFmtId="0" fontId="15" fillId="2" borderId="0" xfId="0" quotePrefix="1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right" vertical="center"/>
    </xf>
    <xf numFmtId="0" fontId="15" fillId="2" borderId="3" xfId="0" applyFont="1" applyFill="1" applyBorder="1" applyAlignment="1">
      <alignment horizontal="center" vertical="center"/>
    </xf>
    <xf numFmtId="0" fontId="15" fillId="6" borderId="8" xfId="0" applyFont="1" applyFill="1" applyBorder="1" applyAlignment="1">
      <alignment horizontal="center" vertical="center"/>
    </xf>
    <xf numFmtId="0" fontId="15" fillId="6" borderId="9" xfId="0" applyFont="1" applyFill="1" applyBorder="1" applyAlignment="1">
      <alignment horizontal="center" vertical="center"/>
    </xf>
    <xf numFmtId="0" fontId="15" fillId="2" borderId="0" xfId="0" applyFont="1" applyFill="1" applyAlignment="1">
      <alignment horizontal="center"/>
    </xf>
    <xf numFmtId="0" fontId="15" fillId="2" borderId="0" xfId="0" applyFont="1" applyFill="1" applyAlignment="1">
      <alignment horizontal="right" vertical="center"/>
    </xf>
    <xf numFmtId="0" fontId="16" fillId="2" borderId="4" xfId="0" applyFont="1" applyFill="1" applyBorder="1" applyAlignment="1">
      <alignment horizontal="center" vertical="center"/>
    </xf>
    <xf numFmtId="0" fontId="15" fillId="2" borderId="4" xfId="0" applyFont="1" applyFill="1" applyBorder="1" applyAlignment="1">
      <alignment horizontal="center" vertical="center"/>
    </xf>
    <xf numFmtId="0" fontId="15" fillId="7" borderId="4" xfId="0" applyFont="1" applyFill="1" applyBorder="1" applyAlignment="1">
      <alignment horizontal="center" vertical="center"/>
    </xf>
    <xf numFmtId="0" fontId="15" fillId="2" borderId="5" xfId="0" applyFont="1" applyFill="1" applyBorder="1" applyAlignment="1">
      <alignment horizontal="center" vertical="center"/>
    </xf>
    <xf numFmtId="14" fontId="15" fillId="2" borderId="4" xfId="0" applyNumberFormat="1" applyFont="1" applyFill="1" applyBorder="1" applyAlignment="1">
      <alignment horizontal="center" vertical="center"/>
    </xf>
    <xf numFmtId="0" fontId="15" fillId="8" borderId="4" xfId="0" applyFont="1" applyFill="1" applyBorder="1" applyAlignment="1">
      <alignment horizontal="center" vertical="center"/>
    </xf>
    <xf numFmtId="0" fontId="15" fillId="7" borderId="4" xfId="0" quotePrefix="1" applyFont="1" applyFill="1" applyBorder="1" applyAlignment="1">
      <alignment horizontal="center" vertical="center"/>
    </xf>
    <xf numFmtId="0" fontId="15" fillId="7" borderId="2" xfId="0" quotePrefix="1" applyFont="1" applyFill="1" applyBorder="1" applyAlignment="1">
      <alignment horizontal="center" vertical="center"/>
    </xf>
    <xf numFmtId="0" fontId="15" fillId="2" borderId="4" xfId="0" quotePrefix="1" applyFont="1" applyFill="1" applyBorder="1" applyAlignment="1">
      <alignment horizontal="center" vertical="center"/>
    </xf>
    <xf numFmtId="0" fontId="15" fillId="2" borderId="2" xfId="0" quotePrefix="1" applyFont="1" applyFill="1" applyBorder="1" applyAlignment="1">
      <alignment horizontal="center" vertical="center"/>
    </xf>
    <xf numFmtId="0" fontId="15" fillId="6" borderId="7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14" fontId="6" fillId="2" borderId="4" xfId="0" applyNumberFormat="1" applyFont="1" applyFill="1" applyBorder="1" applyAlignment="1">
      <alignment horizontal="center" vertical="center"/>
    </xf>
    <xf numFmtId="0" fontId="6" fillId="7" borderId="4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6" fillId="6" borderId="7" xfId="0" applyFont="1" applyFill="1" applyBorder="1" applyAlignment="1">
      <alignment horizontal="center" vertical="center"/>
    </xf>
    <xf numFmtId="0" fontId="15" fillId="7" borderId="11" xfId="0" applyFont="1" applyFill="1" applyBorder="1" applyAlignment="1">
      <alignment horizontal="center" vertical="center"/>
    </xf>
    <xf numFmtId="0" fontId="15" fillId="7" borderId="12" xfId="0" applyFont="1" applyFill="1" applyBorder="1" applyAlignment="1">
      <alignment horizontal="center" vertical="center"/>
    </xf>
    <xf numFmtId="0" fontId="15" fillId="7" borderId="12" xfId="0" applyFont="1" applyFill="1" applyBorder="1" applyAlignment="1">
      <alignment horizontal="right" vertical="center"/>
    </xf>
    <xf numFmtId="0" fontId="15" fillId="7" borderId="10" xfId="0" applyFont="1" applyFill="1" applyBorder="1" applyAlignment="1">
      <alignment horizontal="center" vertical="center"/>
    </xf>
    <xf numFmtId="0" fontId="6" fillId="7" borderId="11" xfId="0" applyFont="1" applyFill="1" applyBorder="1" applyAlignment="1">
      <alignment horizontal="center" vertical="center"/>
    </xf>
    <xf numFmtId="0" fontId="15" fillId="6" borderId="7" xfId="0" applyFont="1" applyFill="1" applyBorder="1" applyAlignment="1">
      <alignment horizontal="center" vertical="center"/>
    </xf>
    <xf numFmtId="0" fontId="15" fillId="6" borderId="8" xfId="0" applyFont="1" applyFill="1" applyBorder="1" applyAlignment="1">
      <alignment horizontal="center" vertical="center"/>
    </xf>
    <xf numFmtId="0" fontId="17" fillId="2" borderId="0" xfId="0" applyFont="1" applyFill="1" applyBorder="1" applyAlignment="1">
      <alignment horizontal="center" vertical="center"/>
    </xf>
    <xf numFmtId="0" fontId="16" fillId="2" borderId="11" xfId="0" applyFont="1" applyFill="1" applyBorder="1" applyAlignment="1">
      <alignment horizontal="center" vertical="center"/>
    </xf>
    <xf numFmtId="0" fontId="16" fillId="2" borderId="12" xfId="0" applyFont="1" applyFill="1" applyBorder="1" applyAlignment="1">
      <alignment horizontal="center" vertical="center"/>
    </xf>
    <xf numFmtId="0" fontId="16" fillId="2" borderId="10" xfId="0" applyFont="1" applyFill="1" applyBorder="1" applyAlignment="1">
      <alignment horizontal="center" vertical="center"/>
    </xf>
    <xf numFmtId="14" fontId="15" fillId="2" borderId="5" xfId="0" applyNumberFormat="1" applyFont="1" applyFill="1" applyBorder="1" applyAlignment="1">
      <alignment horizontal="center" vertical="center"/>
    </xf>
    <xf numFmtId="14" fontId="15" fillId="2" borderId="3" xfId="0" applyNumberFormat="1" applyFont="1" applyFill="1" applyBorder="1" applyAlignment="1">
      <alignment horizontal="center" vertical="center"/>
    </xf>
    <xf numFmtId="14" fontId="15" fillId="2" borderId="1" xfId="0" applyNumberFormat="1" applyFont="1" applyFill="1" applyBorder="1" applyAlignment="1">
      <alignment horizontal="center" vertical="center"/>
    </xf>
    <xf numFmtId="0" fontId="15" fillId="2" borderId="11" xfId="0" applyFont="1" applyFill="1" applyBorder="1" applyAlignment="1">
      <alignment horizontal="center" vertical="center"/>
    </xf>
    <xf numFmtId="0" fontId="15" fillId="2" borderId="12" xfId="0" applyFont="1" applyFill="1" applyBorder="1" applyAlignment="1">
      <alignment horizontal="center" vertical="center"/>
    </xf>
    <xf numFmtId="0" fontId="15" fillId="2" borderId="10" xfId="0" applyFont="1" applyFill="1" applyBorder="1" applyAlignment="1">
      <alignment horizontal="center" vertical="center"/>
    </xf>
    <xf numFmtId="0" fontId="15" fillId="2" borderId="5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15" fillId="2" borderId="3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 vertical="top"/>
    </xf>
    <xf numFmtId="0" fontId="1" fillId="2" borderId="0" xfId="0" applyFont="1" applyFill="1" applyBorder="1" applyAlignment="1">
      <alignment horizontal="right"/>
    </xf>
    <xf numFmtId="0" fontId="1" fillId="2" borderId="1" xfId="0" applyFont="1" applyFill="1" applyBorder="1" applyAlignment="1">
      <alignment horizontal="right"/>
    </xf>
    <xf numFmtId="0" fontId="1" fillId="2" borderId="4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png"/><Relationship Id="rId21" Type="http://schemas.openxmlformats.org/officeDocument/2006/relationships/image" Target="../media/image21.gif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166705</xdr:colOff>
      <xdr:row>4</xdr:row>
      <xdr:rowOff>0</xdr:rowOff>
    </xdr:from>
    <xdr:to>
      <xdr:col>4</xdr:col>
      <xdr:colOff>345735</xdr:colOff>
      <xdr:row>4</xdr:row>
      <xdr:rowOff>158400</xdr:rowOff>
    </xdr:to>
    <xdr:pic>
      <xdr:nvPicPr>
        <xdr:cNvPr id="17" name="16 Imagen" descr="LOGO JAEN.jpg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05130" y="952500"/>
          <a:ext cx="179030" cy="158400"/>
        </a:xfrm>
        <a:prstGeom prst="rect">
          <a:avLst/>
        </a:prstGeom>
      </xdr:spPr>
    </xdr:pic>
    <xdr:clientData/>
  </xdr:twoCellAnchor>
  <xdr:twoCellAnchor editAs="oneCell">
    <xdr:from>
      <xdr:col>10</xdr:col>
      <xdr:colOff>200046</xdr:colOff>
      <xdr:row>4</xdr:row>
      <xdr:rowOff>0</xdr:rowOff>
    </xdr:from>
    <xdr:to>
      <xdr:col>10</xdr:col>
      <xdr:colOff>308567</xdr:colOff>
      <xdr:row>4</xdr:row>
      <xdr:rowOff>158400</xdr:rowOff>
    </xdr:to>
    <xdr:pic>
      <xdr:nvPicPr>
        <xdr:cNvPr id="18" name="17 Imagen" descr="Carthagobarna escudo.png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905271" y="952500"/>
          <a:ext cx="108521" cy="158400"/>
        </a:xfrm>
        <a:prstGeom prst="rect">
          <a:avLst/>
        </a:prstGeom>
      </xdr:spPr>
    </xdr:pic>
    <xdr:clientData/>
  </xdr:twoCellAnchor>
  <xdr:twoCellAnchor editAs="oneCell">
    <xdr:from>
      <xdr:col>8</xdr:col>
      <xdr:colOff>176231</xdr:colOff>
      <xdr:row>4</xdr:row>
      <xdr:rowOff>0</xdr:rowOff>
    </xdr:from>
    <xdr:to>
      <xdr:col>8</xdr:col>
      <xdr:colOff>334631</xdr:colOff>
      <xdr:row>4</xdr:row>
      <xdr:rowOff>158400</xdr:rowOff>
    </xdr:to>
    <xdr:pic>
      <xdr:nvPicPr>
        <xdr:cNvPr id="25" name="24 Imagen" descr="Logotipo Complutum Slot.png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008831" y="965200"/>
          <a:ext cx="158400" cy="158400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4</xdr:row>
      <xdr:rowOff>0</xdr:rowOff>
    </xdr:from>
    <xdr:to>
      <xdr:col>6</xdr:col>
      <xdr:colOff>386026</xdr:colOff>
      <xdr:row>4</xdr:row>
      <xdr:rowOff>158400</xdr:rowOff>
    </xdr:to>
    <xdr:pic>
      <xdr:nvPicPr>
        <xdr:cNvPr id="31" name="30 Imagen" descr="atalaya.jpg"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29050" y="965200"/>
          <a:ext cx="265376" cy="158400"/>
        </a:xfrm>
        <a:prstGeom prst="rect">
          <a:avLst/>
        </a:prstGeom>
      </xdr:spPr>
    </xdr:pic>
    <xdr:clientData/>
  </xdr:twoCellAnchor>
  <xdr:twoCellAnchor editAs="oneCell">
    <xdr:from>
      <xdr:col>18</xdr:col>
      <xdr:colOff>64287</xdr:colOff>
      <xdr:row>5</xdr:row>
      <xdr:rowOff>0</xdr:rowOff>
    </xdr:from>
    <xdr:to>
      <xdr:col>18</xdr:col>
      <xdr:colOff>578121</xdr:colOff>
      <xdr:row>5</xdr:row>
      <xdr:rowOff>156284</xdr:rowOff>
    </xdr:to>
    <xdr:pic>
      <xdr:nvPicPr>
        <xdr:cNvPr id="35" name="34 Imagen" descr="ateneu.jpg">
          <a:extLst>
            <a:ext uri="{FF2B5EF4-FFF2-40B4-BE49-F238E27FC236}">
              <a16:creationId xmlns:a16="http://schemas.microsoft.com/office/drawing/2014/main" xmlns="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170187" y="1130300"/>
          <a:ext cx="513834" cy="156284"/>
        </a:xfrm>
        <a:prstGeom prst="rect">
          <a:avLst/>
        </a:prstGeom>
      </xdr:spPr>
    </xdr:pic>
    <xdr:clientData/>
  </xdr:twoCellAnchor>
  <xdr:twoCellAnchor editAs="oneCell">
    <xdr:from>
      <xdr:col>18</xdr:col>
      <xdr:colOff>90478</xdr:colOff>
      <xdr:row>6</xdr:row>
      <xdr:rowOff>0</xdr:rowOff>
    </xdr:from>
    <xdr:to>
      <xdr:col>18</xdr:col>
      <xdr:colOff>578635</xdr:colOff>
      <xdr:row>6</xdr:row>
      <xdr:rowOff>157236</xdr:rowOff>
    </xdr:to>
    <xdr:pic>
      <xdr:nvPicPr>
        <xdr:cNvPr id="36" name="35 Imagen" descr="californiaoriginal.png">
          <a:extLst>
            <a:ext uri="{FF2B5EF4-FFF2-40B4-BE49-F238E27FC236}">
              <a16:creationId xmlns:a16="http://schemas.microsoft.com/office/drawing/2014/main" xmlns="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196378" y="1295400"/>
          <a:ext cx="488157" cy="157236"/>
        </a:xfrm>
        <a:prstGeom prst="rect">
          <a:avLst/>
        </a:prstGeom>
      </xdr:spPr>
    </xdr:pic>
    <xdr:clientData/>
  </xdr:twoCellAnchor>
  <xdr:twoCellAnchor editAs="oneCell">
    <xdr:from>
      <xdr:col>18</xdr:col>
      <xdr:colOff>419056</xdr:colOff>
      <xdr:row>8</xdr:row>
      <xdr:rowOff>0</xdr:rowOff>
    </xdr:from>
    <xdr:to>
      <xdr:col>18</xdr:col>
      <xdr:colOff>577456</xdr:colOff>
      <xdr:row>8</xdr:row>
      <xdr:rowOff>156284</xdr:rowOff>
    </xdr:to>
    <xdr:pic>
      <xdr:nvPicPr>
        <xdr:cNvPr id="37" name="36 Imagen" descr="Logotipo Complutum Slot.png">
          <a:extLst>
            <a:ext uri="{FF2B5EF4-FFF2-40B4-BE49-F238E27FC236}">
              <a16:creationId xmlns:a16="http://schemas.microsoft.com/office/drawing/2014/main" xmlns="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24956" y="1625600"/>
          <a:ext cx="158400" cy="156284"/>
        </a:xfrm>
        <a:prstGeom prst="rect">
          <a:avLst/>
        </a:prstGeom>
      </xdr:spPr>
    </xdr:pic>
    <xdr:clientData/>
  </xdr:twoCellAnchor>
  <xdr:twoCellAnchor editAs="oneCell">
    <xdr:from>
      <xdr:col>18</xdr:col>
      <xdr:colOff>397627</xdr:colOff>
      <xdr:row>7</xdr:row>
      <xdr:rowOff>0</xdr:rowOff>
    </xdr:from>
    <xdr:to>
      <xdr:col>18</xdr:col>
      <xdr:colOff>576657</xdr:colOff>
      <xdr:row>7</xdr:row>
      <xdr:rowOff>158400</xdr:rowOff>
    </xdr:to>
    <xdr:pic>
      <xdr:nvPicPr>
        <xdr:cNvPr id="38" name="37 Imagen" descr="LOGO JAEN.jpg">
          <a:extLst>
            <a:ext uri="{FF2B5EF4-FFF2-40B4-BE49-F238E27FC236}">
              <a16:creationId xmlns:a16="http://schemas.microsoft.com/office/drawing/2014/main" xmlns="" id="{00000000-0008-0000-01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03527" y="1460500"/>
          <a:ext cx="179030" cy="158400"/>
        </a:xfrm>
        <a:prstGeom prst="rect">
          <a:avLst/>
        </a:prstGeom>
      </xdr:spPr>
    </xdr:pic>
    <xdr:clientData/>
  </xdr:twoCellAnchor>
  <xdr:twoCellAnchor editAs="oneCell">
    <xdr:from>
      <xdr:col>18</xdr:col>
      <xdr:colOff>352388</xdr:colOff>
      <xdr:row>9</xdr:row>
      <xdr:rowOff>0</xdr:rowOff>
    </xdr:from>
    <xdr:to>
      <xdr:col>18</xdr:col>
      <xdr:colOff>576544</xdr:colOff>
      <xdr:row>9</xdr:row>
      <xdr:rowOff>156284</xdr:rowOff>
    </xdr:to>
    <xdr:pic>
      <xdr:nvPicPr>
        <xdr:cNvPr id="39" name="38 Imagen" descr="donosti.jpg">
          <a:extLst>
            <a:ext uri="{FF2B5EF4-FFF2-40B4-BE49-F238E27FC236}">
              <a16:creationId xmlns:a16="http://schemas.microsoft.com/office/drawing/2014/main" xmlns="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9458288" y="1790700"/>
          <a:ext cx="224156" cy="156284"/>
        </a:xfrm>
        <a:prstGeom prst="rect">
          <a:avLst/>
        </a:prstGeom>
      </xdr:spPr>
    </xdr:pic>
    <xdr:clientData/>
  </xdr:twoCellAnchor>
  <xdr:twoCellAnchor editAs="oneCell">
    <xdr:from>
      <xdr:col>18</xdr:col>
      <xdr:colOff>311911</xdr:colOff>
      <xdr:row>10</xdr:row>
      <xdr:rowOff>0</xdr:rowOff>
    </xdr:from>
    <xdr:to>
      <xdr:col>18</xdr:col>
      <xdr:colOff>577287</xdr:colOff>
      <xdr:row>10</xdr:row>
      <xdr:rowOff>158400</xdr:rowOff>
    </xdr:to>
    <xdr:pic>
      <xdr:nvPicPr>
        <xdr:cNvPr id="48" name="47 Imagen" descr="atalaya.jpg">
          <a:extLst>
            <a:ext uri="{FF2B5EF4-FFF2-40B4-BE49-F238E27FC236}">
              <a16:creationId xmlns:a16="http://schemas.microsoft.com/office/drawing/2014/main" xmlns="" id="{00000000-0008-0000-01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417811" y="1955800"/>
          <a:ext cx="265376" cy="158400"/>
        </a:xfrm>
        <a:prstGeom prst="rect">
          <a:avLst/>
        </a:prstGeom>
      </xdr:spPr>
    </xdr:pic>
    <xdr:clientData/>
  </xdr:twoCellAnchor>
  <xdr:twoCellAnchor editAs="oneCell">
    <xdr:from>
      <xdr:col>18</xdr:col>
      <xdr:colOff>419056</xdr:colOff>
      <xdr:row>11</xdr:row>
      <xdr:rowOff>0</xdr:rowOff>
    </xdr:from>
    <xdr:to>
      <xdr:col>18</xdr:col>
      <xdr:colOff>577456</xdr:colOff>
      <xdr:row>11</xdr:row>
      <xdr:rowOff>158400</xdr:rowOff>
    </xdr:to>
    <xdr:pic>
      <xdr:nvPicPr>
        <xdr:cNvPr id="55" name="54 Imagen" descr="oregon.jpg">
          <a:extLst>
            <a:ext uri="{FF2B5EF4-FFF2-40B4-BE49-F238E27FC236}">
              <a16:creationId xmlns:a16="http://schemas.microsoft.com/office/drawing/2014/main" xmlns="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524956" y="2120900"/>
          <a:ext cx="158400" cy="158400"/>
        </a:xfrm>
        <a:prstGeom prst="rect">
          <a:avLst/>
        </a:prstGeom>
      </xdr:spPr>
    </xdr:pic>
    <xdr:clientData/>
  </xdr:twoCellAnchor>
  <xdr:twoCellAnchor editAs="oneCell">
    <xdr:from>
      <xdr:col>18</xdr:col>
      <xdr:colOff>259529</xdr:colOff>
      <xdr:row>12</xdr:row>
      <xdr:rowOff>0</xdr:rowOff>
    </xdr:from>
    <xdr:to>
      <xdr:col>18</xdr:col>
      <xdr:colOff>576329</xdr:colOff>
      <xdr:row>12</xdr:row>
      <xdr:rowOff>158400</xdr:rowOff>
    </xdr:to>
    <xdr:pic>
      <xdr:nvPicPr>
        <xdr:cNvPr id="56" name="55 Imagen" descr="bombay.jpg">
          <a:extLst>
            <a:ext uri="{FF2B5EF4-FFF2-40B4-BE49-F238E27FC236}">
              <a16:creationId xmlns:a16="http://schemas.microsoft.com/office/drawing/2014/main" xmlns="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365429" y="2286000"/>
          <a:ext cx="316800" cy="158400"/>
        </a:xfrm>
        <a:prstGeom prst="rect">
          <a:avLst/>
        </a:prstGeom>
      </xdr:spPr>
    </xdr:pic>
    <xdr:clientData/>
  </xdr:twoCellAnchor>
  <xdr:twoCellAnchor editAs="oneCell">
    <xdr:from>
      <xdr:col>18</xdr:col>
      <xdr:colOff>252386</xdr:colOff>
      <xdr:row>13</xdr:row>
      <xdr:rowOff>0</xdr:rowOff>
    </xdr:from>
    <xdr:to>
      <xdr:col>18</xdr:col>
      <xdr:colOff>577106</xdr:colOff>
      <xdr:row>13</xdr:row>
      <xdr:rowOff>158400</xdr:rowOff>
    </xdr:to>
    <xdr:pic>
      <xdr:nvPicPr>
        <xdr:cNvPr id="57" name="56 Imagen" descr="costa del sol.jpg">
          <a:extLst>
            <a:ext uri="{FF2B5EF4-FFF2-40B4-BE49-F238E27FC236}">
              <a16:creationId xmlns:a16="http://schemas.microsoft.com/office/drawing/2014/main" xmlns="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358286" y="2451100"/>
          <a:ext cx="324720" cy="158400"/>
        </a:xfrm>
        <a:prstGeom prst="rect">
          <a:avLst/>
        </a:prstGeom>
      </xdr:spPr>
    </xdr:pic>
    <xdr:clientData/>
  </xdr:twoCellAnchor>
  <xdr:twoCellAnchor editAs="oneCell">
    <xdr:from>
      <xdr:col>18</xdr:col>
      <xdr:colOff>347626</xdr:colOff>
      <xdr:row>14</xdr:row>
      <xdr:rowOff>0</xdr:rowOff>
    </xdr:from>
    <xdr:to>
      <xdr:col>18</xdr:col>
      <xdr:colOff>578026</xdr:colOff>
      <xdr:row>14</xdr:row>
      <xdr:rowOff>158400</xdr:rowOff>
    </xdr:to>
    <xdr:pic>
      <xdr:nvPicPr>
        <xdr:cNvPr id="58" name="57 Imagen" descr="henares slot cars.png">
          <a:extLst>
            <a:ext uri="{FF2B5EF4-FFF2-40B4-BE49-F238E27FC236}">
              <a16:creationId xmlns:a16="http://schemas.microsoft.com/office/drawing/2014/main" xmlns="" id="{00000000-0008-0000-01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9453526" y="2616200"/>
          <a:ext cx="230400" cy="158400"/>
        </a:xfrm>
        <a:prstGeom prst="rect">
          <a:avLst/>
        </a:prstGeom>
      </xdr:spPr>
    </xdr:pic>
    <xdr:clientData/>
  </xdr:twoCellAnchor>
  <xdr:twoCellAnchor editAs="oneCell">
    <xdr:from>
      <xdr:col>18</xdr:col>
      <xdr:colOff>230957</xdr:colOff>
      <xdr:row>15</xdr:row>
      <xdr:rowOff>0</xdr:rowOff>
    </xdr:from>
    <xdr:to>
      <xdr:col>18</xdr:col>
      <xdr:colOff>577243</xdr:colOff>
      <xdr:row>15</xdr:row>
      <xdr:rowOff>158400</xdr:rowOff>
    </xdr:to>
    <xdr:pic>
      <xdr:nvPicPr>
        <xdr:cNvPr id="59" name="58 Imagen" descr="pit-lane-slot.jpg">
          <a:extLst>
            <a:ext uri="{FF2B5EF4-FFF2-40B4-BE49-F238E27FC236}">
              <a16:creationId xmlns:a16="http://schemas.microsoft.com/office/drawing/2014/main" xmlns="" id="{00000000-0008-0000-01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336857" y="2781300"/>
          <a:ext cx="346286" cy="158400"/>
        </a:xfrm>
        <a:prstGeom prst="rect">
          <a:avLst/>
        </a:prstGeom>
      </xdr:spPr>
    </xdr:pic>
    <xdr:clientData/>
  </xdr:twoCellAnchor>
  <xdr:twoCellAnchor editAs="oneCell">
    <xdr:from>
      <xdr:col>18</xdr:col>
      <xdr:colOff>419056</xdr:colOff>
      <xdr:row>16</xdr:row>
      <xdr:rowOff>0</xdr:rowOff>
    </xdr:from>
    <xdr:to>
      <xdr:col>18</xdr:col>
      <xdr:colOff>577456</xdr:colOff>
      <xdr:row>16</xdr:row>
      <xdr:rowOff>158400</xdr:rowOff>
    </xdr:to>
    <xdr:pic>
      <xdr:nvPicPr>
        <xdr:cNvPr id="60" name="59 Imagen" descr="monza.jpg">
          <a:extLst>
            <a:ext uri="{FF2B5EF4-FFF2-40B4-BE49-F238E27FC236}">
              <a16:creationId xmlns:a16="http://schemas.microsoft.com/office/drawing/2014/main" xmlns="" id="{00000000-0008-0000-01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9524956" y="2946400"/>
          <a:ext cx="158400" cy="158400"/>
        </a:xfrm>
        <a:prstGeom prst="rect">
          <a:avLst/>
        </a:prstGeom>
      </xdr:spPr>
    </xdr:pic>
    <xdr:clientData/>
  </xdr:twoCellAnchor>
  <xdr:twoCellAnchor editAs="oneCell">
    <xdr:from>
      <xdr:col>18</xdr:col>
      <xdr:colOff>371436</xdr:colOff>
      <xdr:row>17</xdr:row>
      <xdr:rowOff>0</xdr:rowOff>
    </xdr:from>
    <xdr:to>
      <xdr:col>18</xdr:col>
      <xdr:colOff>578074</xdr:colOff>
      <xdr:row>17</xdr:row>
      <xdr:rowOff>158400</xdr:rowOff>
    </xdr:to>
    <xdr:pic>
      <xdr:nvPicPr>
        <xdr:cNvPr id="61" name="60 Imagen" descr="ferrol.jpg">
          <a:extLst>
            <a:ext uri="{FF2B5EF4-FFF2-40B4-BE49-F238E27FC236}">
              <a16:creationId xmlns:a16="http://schemas.microsoft.com/office/drawing/2014/main" xmlns="" id="{00000000-0008-0000-01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9477336" y="3111500"/>
          <a:ext cx="206638" cy="158400"/>
        </a:xfrm>
        <a:prstGeom prst="rect">
          <a:avLst/>
        </a:prstGeom>
      </xdr:spPr>
    </xdr:pic>
    <xdr:clientData/>
  </xdr:twoCellAnchor>
  <xdr:twoCellAnchor editAs="oneCell">
    <xdr:from>
      <xdr:col>18</xdr:col>
      <xdr:colOff>352388</xdr:colOff>
      <xdr:row>18</xdr:row>
      <xdr:rowOff>0</xdr:rowOff>
    </xdr:from>
    <xdr:to>
      <xdr:col>18</xdr:col>
      <xdr:colOff>577483</xdr:colOff>
      <xdr:row>18</xdr:row>
      <xdr:rowOff>156284</xdr:rowOff>
    </xdr:to>
    <xdr:pic>
      <xdr:nvPicPr>
        <xdr:cNvPr id="62" name="61 Imagen" descr="huercal.jpg">
          <a:extLst>
            <a:ext uri="{FF2B5EF4-FFF2-40B4-BE49-F238E27FC236}">
              <a16:creationId xmlns:a16="http://schemas.microsoft.com/office/drawing/2014/main" xmlns="" id="{00000000-0008-0000-01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458288" y="3276600"/>
          <a:ext cx="225095" cy="156284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19</xdr:row>
      <xdr:rowOff>0</xdr:rowOff>
    </xdr:from>
    <xdr:to>
      <xdr:col>18</xdr:col>
      <xdr:colOff>576576</xdr:colOff>
      <xdr:row>19</xdr:row>
      <xdr:rowOff>158400</xdr:rowOff>
    </xdr:to>
    <xdr:pic>
      <xdr:nvPicPr>
        <xdr:cNvPr id="63" name="62 Imagen" descr="alhambra 1.jpg">
          <a:extLst>
            <a:ext uri="{FF2B5EF4-FFF2-40B4-BE49-F238E27FC236}">
              <a16:creationId xmlns:a16="http://schemas.microsoft.com/office/drawing/2014/main" xmlns="" id="{00000000-0008-0000-01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105900" y="3441700"/>
          <a:ext cx="576576" cy="158400"/>
        </a:xfrm>
        <a:prstGeom prst="rect">
          <a:avLst/>
        </a:prstGeom>
      </xdr:spPr>
    </xdr:pic>
    <xdr:clientData/>
  </xdr:twoCellAnchor>
  <xdr:twoCellAnchor editAs="oneCell">
    <xdr:from>
      <xdr:col>18</xdr:col>
      <xdr:colOff>114288</xdr:colOff>
      <xdr:row>20</xdr:row>
      <xdr:rowOff>0</xdr:rowOff>
    </xdr:from>
    <xdr:to>
      <xdr:col>18</xdr:col>
      <xdr:colOff>578010</xdr:colOff>
      <xdr:row>20</xdr:row>
      <xdr:rowOff>158400</xdr:rowOff>
    </xdr:to>
    <xdr:pic>
      <xdr:nvPicPr>
        <xdr:cNvPr id="64" name="63 Imagen" descr="slot cars center.png">
          <a:extLst>
            <a:ext uri="{FF2B5EF4-FFF2-40B4-BE49-F238E27FC236}">
              <a16:creationId xmlns:a16="http://schemas.microsoft.com/office/drawing/2014/main" xmlns="" id="{00000000-0008-0000-01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9220188" y="3606800"/>
          <a:ext cx="463722" cy="158400"/>
        </a:xfrm>
        <a:prstGeom prst="rect">
          <a:avLst/>
        </a:prstGeom>
      </xdr:spPr>
    </xdr:pic>
    <xdr:clientData/>
  </xdr:twoCellAnchor>
  <xdr:twoCellAnchor editAs="oneCell">
    <xdr:from>
      <xdr:col>18</xdr:col>
      <xdr:colOff>419056</xdr:colOff>
      <xdr:row>21</xdr:row>
      <xdr:rowOff>0</xdr:rowOff>
    </xdr:from>
    <xdr:to>
      <xdr:col>18</xdr:col>
      <xdr:colOff>577456</xdr:colOff>
      <xdr:row>21</xdr:row>
      <xdr:rowOff>158400</xdr:rowOff>
    </xdr:to>
    <xdr:pic>
      <xdr:nvPicPr>
        <xdr:cNvPr id="65" name="64 Imagen" descr="abs taldea.jpg">
          <a:extLst>
            <a:ext uri="{FF2B5EF4-FFF2-40B4-BE49-F238E27FC236}">
              <a16:creationId xmlns:a16="http://schemas.microsoft.com/office/drawing/2014/main" xmlns="" id="{00000000-0008-0000-01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9524956" y="3771900"/>
          <a:ext cx="158400" cy="158400"/>
        </a:xfrm>
        <a:prstGeom prst="rect">
          <a:avLst/>
        </a:prstGeom>
      </xdr:spPr>
    </xdr:pic>
    <xdr:clientData/>
  </xdr:twoCellAnchor>
  <xdr:twoCellAnchor editAs="oneCell">
    <xdr:from>
      <xdr:col>18</xdr:col>
      <xdr:colOff>216671</xdr:colOff>
      <xdr:row>22</xdr:row>
      <xdr:rowOff>0</xdr:rowOff>
    </xdr:from>
    <xdr:to>
      <xdr:col>18</xdr:col>
      <xdr:colOff>577031</xdr:colOff>
      <xdr:row>22</xdr:row>
      <xdr:rowOff>158400</xdr:rowOff>
    </xdr:to>
    <xdr:pic>
      <xdr:nvPicPr>
        <xdr:cNvPr id="66" name="65 Imagen" descr="dee21a4fb4-LOGO slot Corbera.jpg">
          <a:extLst>
            <a:ext uri="{FF2B5EF4-FFF2-40B4-BE49-F238E27FC236}">
              <a16:creationId xmlns:a16="http://schemas.microsoft.com/office/drawing/2014/main" xmlns="" id="{00000000-0008-0000-01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9322571" y="3937000"/>
          <a:ext cx="360360" cy="158400"/>
        </a:xfrm>
        <a:prstGeom prst="rect">
          <a:avLst/>
        </a:prstGeom>
      </xdr:spPr>
    </xdr:pic>
    <xdr:clientData/>
  </xdr:twoCellAnchor>
  <xdr:twoCellAnchor editAs="oneCell">
    <xdr:from>
      <xdr:col>18</xdr:col>
      <xdr:colOff>261910</xdr:colOff>
      <xdr:row>23</xdr:row>
      <xdr:rowOff>0</xdr:rowOff>
    </xdr:from>
    <xdr:to>
      <xdr:col>18</xdr:col>
      <xdr:colOff>573908</xdr:colOff>
      <xdr:row>23</xdr:row>
      <xdr:rowOff>158400</xdr:rowOff>
    </xdr:to>
    <xdr:pic>
      <xdr:nvPicPr>
        <xdr:cNvPr id="67" name="66 Imagen" descr="logo ubeda.jpg">
          <a:extLst>
            <a:ext uri="{FF2B5EF4-FFF2-40B4-BE49-F238E27FC236}">
              <a16:creationId xmlns:a16="http://schemas.microsoft.com/office/drawing/2014/main" xmlns="" id="{00000000-0008-0000-01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9367810" y="4102100"/>
          <a:ext cx="311998" cy="158400"/>
        </a:xfrm>
        <a:prstGeom prst="rect">
          <a:avLst/>
        </a:prstGeom>
      </xdr:spPr>
    </xdr:pic>
    <xdr:clientData/>
  </xdr:twoCellAnchor>
  <xdr:twoCellAnchor editAs="oneCell">
    <xdr:from>
      <xdr:col>18</xdr:col>
      <xdr:colOff>299247</xdr:colOff>
      <xdr:row>24</xdr:row>
      <xdr:rowOff>0</xdr:rowOff>
    </xdr:from>
    <xdr:to>
      <xdr:col>18</xdr:col>
      <xdr:colOff>526517</xdr:colOff>
      <xdr:row>24</xdr:row>
      <xdr:rowOff>158400</xdr:rowOff>
    </xdr:to>
    <xdr:pic>
      <xdr:nvPicPr>
        <xdr:cNvPr id="68" name="67 Imagen" descr="logo_zzslot.gif">
          <a:extLst>
            <a:ext uri="{FF2B5EF4-FFF2-40B4-BE49-F238E27FC236}">
              <a16:creationId xmlns:a16="http://schemas.microsoft.com/office/drawing/2014/main" xmlns="" id="{00000000-0008-0000-01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9405147" y="4267200"/>
          <a:ext cx="227270" cy="158400"/>
        </a:xfrm>
        <a:prstGeom prst="rect">
          <a:avLst/>
        </a:prstGeom>
      </xdr:spPr>
    </xdr:pic>
    <xdr:clientData/>
  </xdr:twoCellAnchor>
  <xdr:twoCellAnchor editAs="oneCell">
    <xdr:from>
      <xdr:col>18</xdr:col>
      <xdr:colOff>375447</xdr:colOff>
      <xdr:row>25</xdr:row>
      <xdr:rowOff>0</xdr:rowOff>
    </xdr:from>
    <xdr:to>
      <xdr:col>18</xdr:col>
      <xdr:colOff>515586</xdr:colOff>
      <xdr:row>25</xdr:row>
      <xdr:rowOff>158400</xdr:rowOff>
    </xdr:to>
    <xdr:pic>
      <xdr:nvPicPr>
        <xdr:cNvPr id="69" name="68 Imagen" descr="moratros.jpg">
          <a:extLst>
            <a:ext uri="{FF2B5EF4-FFF2-40B4-BE49-F238E27FC236}">
              <a16:creationId xmlns:a16="http://schemas.microsoft.com/office/drawing/2014/main" xmlns="" id="{00000000-0008-0000-01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9481347" y="4432300"/>
          <a:ext cx="140139" cy="158400"/>
        </a:xfrm>
        <a:prstGeom prst="rect">
          <a:avLst/>
        </a:prstGeom>
      </xdr:spPr>
    </xdr:pic>
    <xdr:clientData/>
  </xdr:twoCellAnchor>
  <xdr:twoCellAnchor editAs="oneCell">
    <xdr:from>
      <xdr:col>18</xdr:col>
      <xdr:colOff>280197</xdr:colOff>
      <xdr:row>26</xdr:row>
      <xdr:rowOff>0</xdr:rowOff>
    </xdr:from>
    <xdr:to>
      <xdr:col>18</xdr:col>
      <xdr:colOff>561797</xdr:colOff>
      <xdr:row>26</xdr:row>
      <xdr:rowOff>158400</xdr:rowOff>
    </xdr:to>
    <xdr:pic>
      <xdr:nvPicPr>
        <xdr:cNvPr id="70" name="69 Imagen" descr="club slot talegas.jpg">
          <a:extLst>
            <a:ext uri="{FF2B5EF4-FFF2-40B4-BE49-F238E27FC236}">
              <a16:creationId xmlns:a16="http://schemas.microsoft.com/office/drawing/2014/main" xmlns="" id="{00000000-0008-0000-01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9386097" y="4597400"/>
          <a:ext cx="281600" cy="1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428580</xdr:colOff>
      <xdr:row>6</xdr:row>
      <xdr:rowOff>0</xdr:rowOff>
    </xdr:from>
    <xdr:to>
      <xdr:col>0</xdr:col>
      <xdr:colOff>607610</xdr:colOff>
      <xdr:row>6</xdr:row>
      <xdr:rowOff>158400</xdr:rowOff>
    </xdr:to>
    <xdr:pic>
      <xdr:nvPicPr>
        <xdr:cNvPr id="71" name="70 Imagen" descr="LOGO JAEN.jpg">
          <a:extLst>
            <a:ext uri="{FF2B5EF4-FFF2-40B4-BE49-F238E27FC236}">
              <a16:creationId xmlns:a16="http://schemas.microsoft.com/office/drawing/2014/main" xmlns="" id="{00000000-0008-0000-01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8580" y="1276350"/>
          <a:ext cx="179030" cy="1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95240</xdr:colOff>
      <xdr:row>7</xdr:row>
      <xdr:rowOff>0</xdr:rowOff>
    </xdr:from>
    <xdr:to>
      <xdr:col>0</xdr:col>
      <xdr:colOff>609074</xdr:colOff>
      <xdr:row>7</xdr:row>
      <xdr:rowOff>156284</xdr:rowOff>
    </xdr:to>
    <xdr:pic>
      <xdr:nvPicPr>
        <xdr:cNvPr id="72" name="71 Imagen" descr="ateneu.jpg">
          <a:extLst>
            <a:ext uri="{FF2B5EF4-FFF2-40B4-BE49-F238E27FC236}">
              <a16:creationId xmlns:a16="http://schemas.microsoft.com/office/drawing/2014/main" xmlns="" id="{00000000-0008-0000-01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5240" y="1438275"/>
          <a:ext cx="513834" cy="156284"/>
        </a:xfrm>
        <a:prstGeom prst="rect">
          <a:avLst/>
        </a:prstGeom>
      </xdr:spPr>
    </xdr:pic>
    <xdr:clientData/>
  </xdr:twoCellAnchor>
  <xdr:twoCellAnchor editAs="oneCell">
    <xdr:from>
      <xdr:col>0</xdr:col>
      <xdr:colOff>380960</xdr:colOff>
      <xdr:row>8</xdr:row>
      <xdr:rowOff>0</xdr:rowOff>
    </xdr:from>
    <xdr:to>
      <xdr:col>0</xdr:col>
      <xdr:colOff>608230</xdr:colOff>
      <xdr:row>8</xdr:row>
      <xdr:rowOff>158400</xdr:rowOff>
    </xdr:to>
    <xdr:pic>
      <xdr:nvPicPr>
        <xdr:cNvPr id="73" name="72 Imagen" descr="logo_zzslot.gif">
          <a:extLst>
            <a:ext uri="{FF2B5EF4-FFF2-40B4-BE49-F238E27FC236}">
              <a16:creationId xmlns:a16="http://schemas.microsoft.com/office/drawing/2014/main" xmlns="" id="{00000000-0008-0000-01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80960" y="1600200"/>
          <a:ext cx="227270" cy="1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121431</xdr:colOff>
      <xdr:row>9</xdr:row>
      <xdr:rowOff>0</xdr:rowOff>
    </xdr:from>
    <xdr:to>
      <xdr:col>0</xdr:col>
      <xdr:colOff>609588</xdr:colOff>
      <xdr:row>9</xdr:row>
      <xdr:rowOff>157236</xdr:rowOff>
    </xdr:to>
    <xdr:pic>
      <xdr:nvPicPr>
        <xdr:cNvPr id="74" name="73 Imagen" descr="californiaoriginal.png">
          <a:extLst>
            <a:ext uri="{FF2B5EF4-FFF2-40B4-BE49-F238E27FC236}">
              <a16:creationId xmlns:a16="http://schemas.microsoft.com/office/drawing/2014/main" xmlns="" id="{00000000-0008-0000-01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21431" y="1762125"/>
          <a:ext cx="488157" cy="157236"/>
        </a:xfrm>
        <a:prstGeom prst="rect">
          <a:avLst/>
        </a:prstGeom>
      </xdr:spPr>
    </xdr:pic>
    <xdr:clientData/>
  </xdr:twoCellAnchor>
  <xdr:twoCellAnchor editAs="oneCell">
    <xdr:from>
      <xdr:col>0</xdr:col>
      <xdr:colOff>450009</xdr:colOff>
      <xdr:row>10</xdr:row>
      <xdr:rowOff>0</xdr:rowOff>
    </xdr:from>
    <xdr:to>
      <xdr:col>0</xdr:col>
      <xdr:colOff>608409</xdr:colOff>
      <xdr:row>10</xdr:row>
      <xdr:rowOff>156284</xdr:rowOff>
    </xdr:to>
    <xdr:pic>
      <xdr:nvPicPr>
        <xdr:cNvPr id="75" name="74 Imagen" descr="Logotipo Complutum Slot.png">
          <a:extLst>
            <a:ext uri="{FF2B5EF4-FFF2-40B4-BE49-F238E27FC236}">
              <a16:creationId xmlns:a16="http://schemas.microsoft.com/office/drawing/2014/main" xmlns="" id="{00000000-0008-0000-01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50009" y="1924050"/>
          <a:ext cx="158400" cy="156284"/>
        </a:xfrm>
        <a:prstGeom prst="rect">
          <a:avLst/>
        </a:prstGeom>
      </xdr:spPr>
    </xdr:pic>
    <xdr:clientData/>
  </xdr:twoCellAnchor>
  <xdr:twoCellAnchor editAs="oneCell">
    <xdr:from>
      <xdr:col>0</xdr:col>
      <xdr:colOff>261910</xdr:colOff>
      <xdr:row>11</xdr:row>
      <xdr:rowOff>0</xdr:rowOff>
    </xdr:from>
    <xdr:to>
      <xdr:col>0</xdr:col>
      <xdr:colOff>608196</xdr:colOff>
      <xdr:row>11</xdr:row>
      <xdr:rowOff>158400</xdr:rowOff>
    </xdr:to>
    <xdr:pic>
      <xdr:nvPicPr>
        <xdr:cNvPr id="76" name="75 Imagen" descr="pit-lane-slot.jpg">
          <a:extLst>
            <a:ext uri="{FF2B5EF4-FFF2-40B4-BE49-F238E27FC236}">
              <a16:creationId xmlns:a16="http://schemas.microsoft.com/office/drawing/2014/main" xmlns="" id="{00000000-0008-0000-01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61910" y="2085975"/>
          <a:ext cx="346286" cy="1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469057</xdr:colOff>
      <xdr:row>12</xdr:row>
      <xdr:rowOff>0</xdr:rowOff>
    </xdr:from>
    <xdr:to>
      <xdr:col>0</xdr:col>
      <xdr:colOff>609196</xdr:colOff>
      <xdr:row>12</xdr:row>
      <xdr:rowOff>158400</xdr:rowOff>
    </xdr:to>
    <xdr:pic>
      <xdr:nvPicPr>
        <xdr:cNvPr id="77" name="76 Imagen" descr="moratros.jpg">
          <a:extLst>
            <a:ext uri="{FF2B5EF4-FFF2-40B4-BE49-F238E27FC236}">
              <a16:creationId xmlns:a16="http://schemas.microsoft.com/office/drawing/2014/main" xmlns="" id="{00000000-0008-0000-01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69057" y="2247900"/>
          <a:ext cx="140139" cy="1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30953</xdr:colOff>
      <xdr:row>13</xdr:row>
      <xdr:rowOff>0</xdr:rowOff>
    </xdr:from>
    <xdr:to>
      <xdr:col>0</xdr:col>
      <xdr:colOff>607529</xdr:colOff>
      <xdr:row>13</xdr:row>
      <xdr:rowOff>158400</xdr:rowOff>
    </xdr:to>
    <xdr:pic>
      <xdr:nvPicPr>
        <xdr:cNvPr id="78" name="77 Imagen" descr="alhambra 1.jpg">
          <a:extLst>
            <a:ext uri="{FF2B5EF4-FFF2-40B4-BE49-F238E27FC236}">
              <a16:creationId xmlns:a16="http://schemas.microsoft.com/office/drawing/2014/main" xmlns="" id="{00000000-0008-0000-01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0953" y="2409825"/>
          <a:ext cx="576576" cy="1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342864</xdr:colOff>
      <xdr:row>14</xdr:row>
      <xdr:rowOff>0</xdr:rowOff>
    </xdr:from>
    <xdr:to>
      <xdr:col>0</xdr:col>
      <xdr:colOff>608240</xdr:colOff>
      <xdr:row>14</xdr:row>
      <xdr:rowOff>158400</xdr:rowOff>
    </xdr:to>
    <xdr:pic>
      <xdr:nvPicPr>
        <xdr:cNvPr id="79" name="78 Imagen" descr="atalaya.jpg">
          <a:extLst>
            <a:ext uri="{FF2B5EF4-FFF2-40B4-BE49-F238E27FC236}">
              <a16:creationId xmlns:a16="http://schemas.microsoft.com/office/drawing/2014/main" xmlns="" id="{00000000-0008-0000-01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42864" y="2571750"/>
          <a:ext cx="265376" cy="1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452390</xdr:colOff>
      <xdr:row>15</xdr:row>
      <xdr:rowOff>0</xdr:rowOff>
    </xdr:from>
    <xdr:to>
      <xdr:col>1</xdr:col>
      <xdr:colOff>1190</xdr:colOff>
      <xdr:row>15</xdr:row>
      <xdr:rowOff>158400</xdr:rowOff>
    </xdr:to>
    <xdr:pic>
      <xdr:nvPicPr>
        <xdr:cNvPr id="80" name="79 Imagen" descr="oregon.jpg">
          <a:extLst>
            <a:ext uri="{FF2B5EF4-FFF2-40B4-BE49-F238E27FC236}">
              <a16:creationId xmlns:a16="http://schemas.microsoft.com/office/drawing/2014/main" xmlns="" id="{00000000-0008-0000-01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52390" y="2733675"/>
          <a:ext cx="158400" cy="1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385722</xdr:colOff>
      <xdr:row>16</xdr:row>
      <xdr:rowOff>0</xdr:rowOff>
    </xdr:from>
    <xdr:to>
      <xdr:col>1</xdr:col>
      <xdr:colOff>278</xdr:colOff>
      <xdr:row>16</xdr:row>
      <xdr:rowOff>156284</xdr:rowOff>
    </xdr:to>
    <xdr:pic>
      <xdr:nvPicPr>
        <xdr:cNvPr id="81" name="80 Imagen" descr="donosti.jpg">
          <a:extLst>
            <a:ext uri="{FF2B5EF4-FFF2-40B4-BE49-F238E27FC236}">
              <a16:creationId xmlns:a16="http://schemas.microsoft.com/office/drawing/2014/main" xmlns="" id="{00000000-0008-0000-01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85722" y="2895600"/>
          <a:ext cx="224156" cy="156284"/>
        </a:xfrm>
        <a:prstGeom prst="rect">
          <a:avLst/>
        </a:prstGeom>
      </xdr:spPr>
    </xdr:pic>
    <xdr:clientData/>
  </xdr:twoCellAnchor>
  <xdr:twoCellAnchor editAs="oneCell">
    <xdr:from>
      <xdr:col>0</xdr:col>
      <xdr:colOff>290482</xdr:colOff>
      <xdr:row>17</xdr:row>
      <xdr:rowOff>0</xdr:rowOff>
    </xdr:from>
    <xdr:to>
      <xdr:col>0</xdr:col>
      <xdr:colOff>607282</xdr:colOff>
      <xdr:row>17</xdr:row>
      <xdr:rowOff>158400</xdr:rowOff>
    </xdr:to>
    <xdr:pic>
      <xdr:nvPicPr>
        <xdr:cNvPr id="82" name="81 Imagen" descr="bombay.jpg">
          <a:extLst>
            <a:ext uri="{FF2B5EF4-FFF2-40B4-BE49-F238E27FC236}">
              <a16:creationId xmlns:a16="http://schemas.microsoft.com/office/drawing/2014/main" xmlns="" id="{00000000-0008-0000-01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90482" y="3057525"/>
          <a:ext cx="316800" cy="1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326197</xdr:colOff>
      <xdr:row>18</xdr:row>
      <xdr:rowOff>0</xdr:rowOff>
    </xdr:from>
    <xdr:to>
      <xdr:col>0</xdr:col>
      <xdr:colOff>607797</xdr:colOff>
      <xdr:row>18</xdr:row>
      <xdr:rowOff>158400</xdr:rowOff>
    </xdr:to>
    <xdr:pic>
      <xdr:nvPicPr>
        <xdr:cNvPr id="83" name="82 Imagen" descr="club slot talegas.jpg">
          <a:extLst>
            <a:ext uri="{FF2B5EF4-FFF2-40B4-BE49-F238E27FC236}">
              <a16:creationId xmlns:a16="http://schemas.microsoft.com/office/drawing/2014/main" xmlns="" id="{00000000-0008-0000-01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326197" y="3219450"/>
          <a:ext cx="281600" cy="1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295244</xdr:colOff>
      <xdr:row>19</xdr:row>
      <xdr:rowOff>0</xdr:rowOff>
    </xdr:from>
    <xdr:to>
      <xdr:col>0</xdr:col>
      <xdr:colOff>607242</xdr:colOff>
      <xdr:row>19</xdr:row>
      <xdr:rowOff>158400</xdr:rowOff>
    </xdr:to>
    <xdr:pic>
      <xdr:nvPicPr>
        <xdr:cNvPr id="84" name="83 Imagen" descr="logo ubeda.jpg">
          <a:extLst>
            <a:ext uri="{FF2B5EF4-FFF2-40B4-BE49-F238E27FC236}">
              <a16:creationId xmlns:a16="http://schemas.microsoft.com/office/drawing/2014/main" xmlns="" id="{00000000-0008-0000-01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5244" y="3381375"/>
          <a:ext cx="311998" cy="1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2:Z65"/>
  <sheetViews>
    <sheetView tabSelected="1" zoomScale="200" zoomScaleNormal="200" zoomScalePageLayoutView="120" workbookViewId="0">
      <selection activeCell="B9" sqref="B9:E62"/>
    </sheetView>
  </sheetViews>
  <sheetFormatPr baseColWidth="10" defaultColWidth="11.42578125" defaultRowHeight="11.25"/>
  <cols>
    <col min="1" max="1" width="2.7109375" style="71" customWidth="1"/>
    <col min="2" max="2" width="9.140625" style="77" customWidth="1"/>
    <col min="3" max="3" width="2.85546875" style="68" bestFit="1" customWidth="1"/>
    <col min="4" max="4" width="14.28515625" style="90" bestFit="1" customWidth="1"/>
    <col min="5" max="5" width="17.42578125" style="91" bestFit="1" customWidth="1"/>
    <col min="6" max="13" width="7.7109375" style="70" customWidth="1"/>
    <col min="14" max="14" width="7.7109375" style="34" customWidth="1"/>
    <col min="15" max="16" width="7.7109375" style="70" customWidth="1"/>
    <col min="17" max="17" width="1.42578125" style="68" customWidth="1"/>
    <col min="18" max="18" width="2.85546875" style="69" bestFit="1" customWidth="1"/>
    <col min="19" max="19" width="4.85546875" style="70" customWidth="1"/>
    <col min="20" max="20" width="6.5703125" style="70" bestFit="1" customWidth="1"/>
    <col min="21" max="21" width="6.7109375" style="70" bestFit="1" customWidth="1"/>
    <col min="22" max="22" width="1.28515625" style="70" customWidth="1"/>
    <col min="23" max="26" width="11.42578125" style="70"/>
    <col min="27" max="16384" width="11.42578125" style="71"/>
  </cols>
  <sheetData>
    <row r="2" spans="2:21">
      <c r="B2" s="63"/>
      <c r="C2" s="64"/>
      <c r="D2" s="65"/>
      <c r="E2" s="66"/>
      <c r="F2" s="64"/>
      <c r="G2" s="64"/>
      <c r="H2" s="64"/>
      <c r="I2" s="64"/>
      <c r="J2" s="64"/>
      <c r="K2" s="64"/>
      <c r="L2" s="64"/>
      <c r="M2" s="64"/>
      <c r="N2" s="37"/>
      <c r="O2" s="64"/>
      <c r="P2" s="67"/>
    </row>
    <row r="3" spans="2:21" ht="28.5">
      <c r="B3" s="72"/>
      <c r="D3" s="115" t="s">
        <v>76</v>
      </c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68"/>
      <c r="P3" s="73"/>
    </row>
    <row r="4" spans="2:21">
      <c r="B4" s="72"/>
      <c r="D4" s="68"/>
      <c r="E4" s="74"/>
      <c r="F4" s="68"/>
      <c r="G4" s="68"/>
      <c r="H4" s="68"/>
      <c r="I4" s="68"/>
      <c r="J4" s="68"/>
      <c r="K4" s="68"/>
      <c r="L4" s="68"/>
      <c r="M4" s="68"/>
      <c r="N4" s="33"/>
      <c r="O4" s="68"/>
      <c r="P4" s="87"/>
    </row>
    <row r="5" spans="2:21" s="76" customFormat="1" ht="12" customHeight="1">
      <c r="B5" s="92"/>
      <c r="C5" s="75"/>
      <c r="D5" s="75"/>
      <c r="E5" s="75"/>
      <c r="F5" s="116" t="s">
        <v>0</v>
      </c>
      <c r="G5" s="118"/>
      <c r="H5" s="116" t="s">
        <v>1</v>
      </c>
      <c r="I5" s="118"/>
      <c r="J5" s="116" t="s">
        <v>63</v>
      </c>
      <c r="K5" s="117"/>
      <c r="L5" s="116" t="s">
        <v>48</v>
      </c>
      <c r="M5" s="118"/>
      <c r="N5" s="122" t="s">
        <v>4</v>
      </c>
      <c r="O5" s="123"/>
      <c r="P5" s="124"/>
      <c r="Q5" s="68"/>
      <c r="R5" s="68"/>
    </row>
    <row r="6" spans="2:21" s="68" customFormat="1" ht="12" customHeight="1">
      <c r="B6" s="93"/>
      <c r="F6" s="119">
        <v>43519</v>
      </c>
      <c r="G6" s="120"/>
      <c r="H6" s="119">
        <v>43582</v>
      </c>
      <c r="I6" s="120"/>
      <c r="J6" s="119">
        <v>43729</v>
      </c>
      <c r="K6" s="121"/>
      <c r="L6" s="119">
        <v>43757</v>
      </c>
      <c r="M6" s="120"/>
      <c r="N6" s="125"/>
      <c r="O6" s="126"/>
      <c r="P6" s="127"/>
    </row>
    <row r="7" spans="2:21" s="68" customFormat="1" ht="12" customHeight="1">
      <c r="B7" s="93"/>
      <c r="F7" s="96"/>
      <c r="G7" s="79"/>
      <c r="H7" s="96"/>
      <c r="I7" s="79"/>
      <c r="J7" s="96"/>
      <c r="K7" s="78"/>
      <c r="L7" s="96"/>
      <c r="M7" s="79"/>
      <c r="N7" s="103"/>
      <c r="P7" s="73"/>
    </row>
    <row r="8" spans="2:21" s="70" customFormat="1" ht="12" customHeight="1">
      <c r="B8" s="93"/>
      <c r="C8" s="68"/>
      <c r="D8" s="68" t="s">
        <v>6</v>
      </c>
      <c r="E8" s="68" t="s">
        <v>7</v>
      </c>
      <c r="F8" s="96" t="s">
        <v>8</v>
      </c>
      <c r="G8" s="79" t="s">
        <v>9</v>
      </c>
      <c r="H8" s="96" t="s">
        <v>8</v>
      </c>
      <c r="I8" s="79" t="s">
        <v>9</v>
      </c>
      <c r="J8" s="96" t="s">
        <v>8</v>
      </c>
      <c r="K8" s="78" t="s">
        <v>9</v>
      </c>
      <c r="L8" s="96" t="s">
        <v>8</v>
      </c>
      <c r="M8" s="79" t="s">
        <v>9</v>
      </c>
      <c r="N8" s="104" t="s">
        <v>8</v>
      </c>
      <c r="O8" s="78" t="s">
        <v>9</v>
      </c>
      <c r="P8" s="79" t="s">
        <v>50</v>
      </c>
      <c r="Q8" s="78"/>
      <c r="R8" s="78" t="s">
        <v>81</v>
      </c>
      <c r="S8" s="68"/>
      <c r="T8" s="80" t="s">
        <v>10</v>
      </c>
      <c r="U8" s="80" t="s">
        <v>11</v>
      </c>
    </row>
    <row r="9" spans="2:21" s="70" customFormat="1" ht="12" customHeight="1">
      <c r="B9" s="94"/>
      <c r="C9" s="81">
        <v>1</v>
      </c>
      <c r="D9" s="81" t="s">
        <v>16</v>
      </c>
      <c r="E9" s="83" t="s">
        <v>17</v>
      </c>
      <c r="F9" s="97">
        <v>35</v>
      </c>
      <c r="G9" s="82">
        <v>2827</v>
      </c>
      <c r="H9" s="94">
        <v>30</v>
      </c>
      <c r="I9" s="82">
        <v>2652</v>
      </c>
      <c r="J9" s="97">
        <v>35</v>
      </c>
      <c r="K9" s="81">
        <v>2397</v>
      </c>
      <c r="L9" s="94"/>
      <c r="M9" s="82"/>
      <c r="N9" s="105">
        <f t="shared" ref="N9:N40" si="0">F9+H9+J9+L9</f>
        <v>100</v>
      </c>
      <c r="O9" s="81">
        <f t="shared" ref="O9:O40" si="1">G9+I9+K9+M9</f>
        <v>7876</v>
      </c>
      <c r="P9" s="82">
        <v>3</v>
      </c>
      <c r="Q9" s="68"/>
      <c r="R9" s="68"/>
      <c r="T9" s="80" t="s">
        <v>82</v>
      </c>
      <c r="U9" s="80">
        <v>35</v>
      </c>
    </row>
    <row r="10" spans="2:21" s="70" customFormat="1" ht="12" customHeight="1">
      <c r="B10" s="94"/>
      <c r="C10" s="81">
        <v>1</v>
      </c>
      <c r="D10" s="81" t="s">
        <v>16</v>
      </c>
      <c r="E10" s="83" t="s">
        <v>57</v>
      </c>
      <c r="F10" s="97">
        <v>35</v>
      </c>
      <c r="G10" s="82">
        <v>2827</v>
      </c>
      <c r="H10" s="94">
        <v>30</v>
      </c>
      <c r="I10" s="82">
        <v>2652</v>
      </c>
      <c r="J10" s="97">
        <v>35</v>
      </c>
      <c r="K10" s="81">
        <v>2397</v>
      </c>
      <c r="L10" s="94"/>
      <c r="M10" s="82"/>
      <c r="N10" s="105">
        <f t="shared" si="0"/>
        <v>100</v>
      </c>
      <c r="O10" s="81">
        <f t="shared" si="1"/>
        <v>7876</v>
      </c>
      <c r="P10" s="82">
        <v>3</v>
      </c>
      <c r="Q10" s="68"/>
      <c r="R10" s="68"/>
      <c r="T10" s="80" t="s">
        <v>83</v>
      </c>
      <c r="U10" s="80">
        <v>30</v>
      </c>
    </row>
    <row r="11" spans="2:21" s="70" customFormat="1" ht="12" customHeight="1">
      <c r="B11" s="93"/>
      <c r="C11" s="68">
        <v>2</v>
      </c>
      <c r="D11" s="68" t="s">
        <v>58</v>
      </c>
      <c r="E11" s="74" t="s">
        <v>56</v>
      </c>
      <c r="F11" s="97">
        <v>35</v>
      </c>
      <c r="G11" s="73">
        <v>2827</v>
      </c>
      <c r="H11" s="97">
        <v>35</v>
      </c>
      <c r="I11" s="73">
        <v>2672</v>
      </c>
      <c r="J11" s="93"/>
      <c r="K11" s="68"/>
      <c r="L11" s="93"/>
      <c r="M11" s="73"/>
      <c r="N11" s="103">
        <f t="shared" si="0"/>
        <v>70</v>
      </c>
      <c r="O11" s="68">
        <f t="shared" si="1"/>
        <v>5499</v>
      </c>
      <c r="P11" s="73">
        <v>2</v>
      </c>
      <c r="Q11" s="68"/>
      <c r="R11" s="68"/>
      <c r="T11" s="80" t="s">
        <v>84</v>
      </c>
      <c r="U11" s="80">
        <v>26</v>
      </c>
    </row>
    <row r="12" spans="2:21" s="70" customFormat="1" ht="12" customHeight="1">
      <c r="B12" s="94"/>
      <c r="C12" s="81">
        <v>3</v>
      </c>
      <c r="D12" s="81" t="s">
        <v>12</v>
      </c>
      <c r="E12" s="83" t="s">
        <v>13</v>
      </c>
      <c r="F12" s="94">
        <v>30</v>
      </c>
      <c r="G12" s="82">
        <v>2781</v>
      </c>
      <c r="H12" s="94">
        <v>19</v>
      </c>
      <c r="I12" s="82">
        <v>2546</v>
      </c>
      <c r="J12" s="94">
        <v>19</v>
      </c>
      <c r="K12" s="81">
        <v>2311</v>
      </c>
      <c r="L12" s="94"/>
      <c r="M12" s="82"/>
      <c r="N12" s="105">
        <f t="shared" si="0"/>
        <v>68</v>
      </c>
      <c r="O12" s="81">
        <f t="shared" si="1"/>
        <v>7638</v>
      </c>
      <c r="P12" s="82">
        <v>3</v>
      </c>
      <c r="Q12" s="68"/>
      <c r="R12" s="68"/>
      <c r="T12" s="80" t="s">
        <v>85</v>
      </c>
      <c r="U12" s="80">
        <v>22</v>
      </c>
    </row>
    <row r="13" spans="2:21" s="70" customFormat="1" ht="12" customHeight="1">
      <c r="B13" s="94"/>
      <c r="C13" s="81">
        <v>3</v>
      </c>
      <c r="D13" s="81" t="s">
        <v>12</v>
      </c>
      <c r="E13" s="83" t="s">
        <v>15</v>
      </c>
      <c r="F13" s="94">
        <v>30</v>
      </c>
      <c r="G13" s="82">
        <v>2781</v>
      </c>
      <c r="H13" s="94">
        <v>19</v>
      </c>
      <c r="I13" s="82">
        <v>2546</v>
      </c>
      <c r="J13" s="94">
        <v>19</v>
      </c>
      <c r="K13" s="81">
        <v>2311</v>
      </c>
      <c r="L13" s="94"/>
      <c r="M13" s="82"/>
      <c r="N13" s="105">
        <f t="shared" si="0"/>
        <v>68</v>
      </c>
      <c r="O13" s="81">
        <f t="shared" si="1"/>
        <v>7638</v>
      </c>
      <c r="P13" s="82">
        <v>3</v>
      </c>
      <c r="Q13" s="68"/>
      <c r="R13" s="68"/>
      <c r="T13" s="80" t="s">
        <v>86</v>
      </c>
      <c r="U13" s="80">
        <v>19</v>
      </c>
    </row>
    <row r="14" spans="2:21" s="70" customFormat="1" ht="12" customHeight="1">
      <c r="B14" s="94"/>
      <c r="C14" s="81">
        <v>3</v>
      </c>
      <c r="D14" s="81" t="s">
        <v>12</v>
      </c>
      <c r="E14" s="83" t="s">
        <v>14</v>
      </c>
      <c r="F14" s="94">
        <v>30</v>
      </c>
      <c r="G14" s="82">
        <v>2781</v>
      </c>
      <c r="H14" s="94">
        <v>19</v>
      </c>
      <c r="I14" s="82">
        <v>2546</v>
      </c>
      <c r="J14" s="94">
        <v>19</v>
      </c>
      <c r="K14" s="81">
        <v>2311</v>
      </c>
      <c r="L14" s="94"/>
      <c r="M14" s="82"/>
      <c r="N14" s="105">
        <f t="shared" si="0"/>
        <v>68</v>
      </c>
      <c r="O14" s="81">
        <f t="shared" si="1"/>
        <v>7638</v>
      </c>
      <c r="P14" s="82">
        <v>3</v>
      </c>
      <c r="Q14" s="68"/>
      <c r="R14" s="68"/>
      <c r="T14" s="80" t="s">
        <v>87</v>
      </c>
      <c r="U14" s="80">
        <v>16</v>
      </c>
    </row>
    <row r="15" spans="2:21" s="70" customFormat="1" ht="12" customHeight="1">
      <c r="B15" s="93"/>
      <c r="C15" s="68">
        <v>4</v>
      </c>
      <c r="D15" s="68" t="s">
        <v>58</v>
      </c>
      <c r="E15" s="74" t="s">
        <v>77</v>
      </c>
      <c r="F15" s="93"/>
      <c r="G15" s="73"/>
      <c r="H15" s="97">
        <v>35</v>
      </c>
      <c r="I15" s="73">
        <v>2672</v>
      </c>
      <c r="J15" s="93">
        <v>30</v>
      </c>
      <c r="K15" s="68">
        <v>2382</v>
      </c>
      <c r="L15" s="93"/>
      <c r="M15" s="73"/>
      <c r="N15" s="103">
        <f t="shared" si="0"/>
        <v>65</v>
      </c>
      <c r="O15" s="68">
        <f t="shared" si="1"/>
        <v>5054</v>
      </c>
      <c r="P15" s="73">
        <v>2</v>
      </c>
      <c r="Q15" s="68"/>
      <c r="R15" s="68"/>
      <c r="T15" s="80" t="s">
        <v>88</v>
      </c>
      <c r="U15" s="80">
        <v>14</v>
      </c>
    </row>
    <row r="16" spans="2:21" s="70" customFormat="1" ht="12" customHeight="1">
      <c r="B16" s="93"/>
      <c r="C16" s="68">
        <v>4</v>
      </c>
      <c r="D16" s="68" t="s">
        <v>78</v>
      </c>
      <c r="E16" s="74" t="s">
        <v>79</v>
      </c>
      <c r="F16" s="93"/>
      <c r="G16" s="73"/>
      <c r="H16" s="97">
        <v>35</v>
      </c>
      <c r="I16" s="73">
        <v>2672</v>
      </c>
      <c r="J16" s="93">
        <v>30</v>
      </c>
      <c r="K16" s="68">
        <v>2382</v>
      </c>
      <c r="L16" s="93"/>
      <c r="M16" s="73"/>
      <c r="N16" s="103">
        <f t="shared" si="0"/>
        <v>65</v>
      </c>
      <c r="O16" s="68">
        <f t="shared" si="1"/>
        <v>5054</v>
      </c>
      <c r="P16" s="73">
        <v>2</v>
      </c>
      <c r="Q16" s="68"/>
      <c r="R16" s="68"/>
      <c r="T16" s="80" t="s">
        <v>89</v>
      </c>
      <c r="U16" s="80">
        <v>12</v>
      </c>
    </row>
    <row r="17" spans="2:21" s="70" customFormat="1" ht="12" customHeight="1">
      <c r="B17" s="94"/>
      <c r="C17" s="81">
        <v>5</v>
      </c>
      <c r="D17" s="81" t="s">
        <v>16</v>
      </c>
      <c r="E17" s="83" t="s">
        <v>19</v>
      </c>
      <c r="F17" s="94">
        <v>22</v>
      </c>
      <c r="G17" s="82">
        <v>2676</v>
      </c>
      <c r="H17" s="94">
        <v>16</v>
      </c>
      <c r="I17" s="82">
        <v>2539</v>
      </c>
      <c r="J17" s="94">
        <v>16</v>
      </c>
      <c r="K17" s="81">
        <v>2211</v>
      </c>
      <c r="L17" s="94"/>
      <c r="M17" s="82"/>
      <c r="N17" s="105">
        <f t="shared" si="0"/>
        <v>54</v>
      </c>
      <c r="O17" s="81">
        <f t="shared" si="1"/>
        <v>7426</v>
      </c>
      <c r="P17" s="82">
        <v>3</v>
      </c>
      <c r="Q17" s="68"/>
      <c r="R17" s="68"/>
      <c r="T17" s="80" t="s">
        <v>90</v>
      </c>
      <c r="U17" s="80">
        <v>10</v>
      </c>
    </row>
    <row r="18" spans="2:21" s="70" customFormat="1" ht="12" customHeight="1">
      <c r="B18" s="94"/>
      <c r="C18" s="81">
        <v>5</v>
      </c>
      <c r="D18" s="81" t="s">
        <v>16</v>
      </c>
      <c r="E18" s="83" t="s">
        <v>55</v>
      </c>
      <c r="F18" s="94">
        <v>22</v>
      </c>
      <c r="G18" s="82">
        <v>2676</v>
      </c>
      <c r="H18" s="94">
        <v>16</v>
      </c>
      <c r="I18" s="82">
        <v>2539</v>
      </c>
      <c r="J18" s="94">
        <v>16</v>
      </c>
      <c r="K18" s="81">
        <v>2211</v>
      </c>
      <c r="L18" s="94"/>
      <c r="M18" s="82"/>
      <c r="N18" s="105">
        <f t="shared" si="0"/>
        <v>54</v>
      </c>
      <c r="O18" s="81">
        <f t="shared" si="1"/>
        <v>7426</v>
      </c>
      <c r="P18" s="82">
        <v>3</v>
      </c>
      <c r="Q18" s="68"/>
      <c r="R18" s="68"/>
      <c r="T18" s="80" t="s">
        <v>91</v>
      </c>
      <c r="U18" s="80">
        <v>8</v>
      </c>
    </row>
    <row r="19" spans="2:21" s="70" customFormat="1" ht="12" customHeight="1">
      <c r="B19" s="94"/>
      <c r="C19" s="81">
        <v>5</v>
      </c>
      <c r="D19" s="81" t="s">
        <v>60</v>
      </c>
      <c r="E19" s="83" t="s">
        <v>59</v>
      </c>
      <c r="F19" s="94">
        <v>22</v>
      </c>
      <c r="G19" s="82">
        <v>2676</v>
      </c>
      <c r="H19" s="94">
        <v>16</v>
      </c>
      <c r="I19" s="82">
        <v>2539</v>
      </c>
      <c r="J19" s="94">
        <v>16</v>
      </c>
      <c r="K19" s="81">
        <v>2211</v>
      </c>
      <c r="L19" s="94"/>
      <c r="M19" s="82"/>
      <c r="N19" s="105">
        <f t="shared" si="0"/>
        <v>54</v>
      </c>
      <c r="O19" s="81">
        <f t="shared" si="1"/>
        <v>7426</v>
      </c>
      <c r="P19" s="82">
        <v>3</v>
      </c>
      <c r="Q19" s="68"/>
      <c r="R19" s="68"/>
      <c r="T19" s="80" t="s">
        <v>92</v>
      </c>
      <c r="U19" s="80">
        <v>6</v>
      </c>
    </row>
    <row r="20" spans="2:21" s="70" customFormat="1" ht="12" customHeight="1">
      <c r="B20" s="94"/>
      <c r="C20" s="81">
        <v>5</v>
      </c>
      <c r="D20" s="81" t="s">
        <v>18</v>
      </c>
      <c r="E20" s="83" t="s">
        <v>49</v>
      </c>
      <c r="F20" s="94">
        <v>22</v>
      </c>
      <c r="G20" s="82">
        <v>2676</v>
      </c>
      <c r="H20" s="94">
        <v>16</v>
      </c>
      <c r="I20" s="82">
        <v>2539</v>
      </c>
      <c r="J20" s="94">
        <v>16</v>
      </c>
      <c r="K20" s="81">
        <v>2211</v>
      </c>
      <c r="L20" s="94"/>
      <c r="M20" s="82"/>
      <c r="N20" s="105">
        <f t="shared" si="0"/>
        <v>54</v>
      </c>
      <c r="O20" s="81">
        <f t="shared" si="1"/>
        <v>7426</v>
      </c>
      <c r="P20" s="82">
        <v>3</v>
      </c>
      <c r="Q20" s="68"/>
      <c r="R20" s="68"/>
      <c r="T20" s="80" t="s">
        <v>93</v>
      </c>
      <c r="U20" s="80">
        <v>4</v>
      </c>
    </row>
    <row r="21" spans="2:21" s="70" customFormat="1" ht="12" customHeight="1">
      <c r="B21" s="95"/>
      <c r="C21" s="85">
        <v>6</v>
      </c>
      <c r="D21" s="85" t="s">
        <v>108</v>
      </c>
      <c r="E21" s="86" t="s">
        <v>97</v>
      </c>
      <c r="F21" s="95"/>
      <c r="G21" s="87"/>
      <c r="H21" s="95">
        <v>22</v>
      </c>
      <c r="I21" s="87">
        <v>2559</v>
      </c>
      <c r="J21" s="95">
        <v>26</v>
      </c>
      <c r="K21" s="85">
        <v>2378</v>
      </c>
      <c r="L21" s="95"/>
      <c r="M21" s="87"/>
      <c r="N21" s="106">
        <f t="shared" si="0"/>
        <v>48</v>
      </c>
      <c r="O21" s="85">
        <f t="shared" si="1"/>
        <v>4937</v>
      </c>
      <c r="P21" s="87">
        <v>2</v>
      </c>
      <c r="Q21" s="68"/>
      <c r="R21" s="68"/>
      <c r="T21" s="80" t="s">
        <v>94</v>
      </c>
      <c r="U21" s="80">
        <v>2</v>
      </c>
    </row>
    <row r="22" spans="2:21" s="70" customFormat="1" ht="12" customHeight="1">
      <c r="B22" s="108"/>
      <c r="C22" s="109">
        <v>7</v>
      </c>
      <c r="D22" s="109" t="s">
        <v>21</v>
      </c>
      <c r="E22" s="110" t="s">
        <v>23</v>
      </c>
      <c r="F22" s="108">
        <v>19</v>
      </c>
      <c r="G22" s="111">
        <v>2671</v>
      </c>
      <c r="H22" s="108">
        <v>10</v>
      </c>
      <c r="I22" s="111">
        <v>2439</v>
      </c>
      <c r="J22" s="108">
        <v>14</v>
      </c>
      <c r="K22" s="109">
        <v>2145</v>
      </c>
      <c r="L22" s="108"/>
      <c r="M22" s="111"/>
      <c r="N22" s="112">
        <f t="shared" si="0"/>
        <v>43</v>
      </c>
      <c r="O22" s="109">
        <f t="shared" si="1"/>
        <v>7255</v>
      </c>
      <c r="P22" s="111">
        <v>3</v>
      </c>
      <c r="Q22" s="68"/>
      <c r="R22" s="68"/>
      <c r="T22" s="80" t="s">
        <v>95</v>
      </c>
      <c r="U22" s="80">
        <v>1</v>
      </c>
    </row>
    <row r="23" spans="2:21" s="70" customFormat="1" ht="12" customHeight="1">
      <c r="B23" s="94"/>
      <c r="C23" s="81">
        <v>7</v>
      </c>
      <c r="D23" s="81" t="s">
        <v>21</v>
      </c>
      <c r="E23" s="83" t="s">
        <v>24</v>
      </c>
      <c r="F23" s="94">
        <v>19</v>
      </c>
      <c r="G23" s="82">
        <v>2671</v>
      </c>
      <c r="H23" s="94">
        <v>10</v>
      </c>
      <c r="I23" s="82">
        <v>2439</v>
      </c>
      <c r="J23" s="94">
        <v>14</v>
      </c>
      <c r="K23" s="81">
        <v>2145</v>
      </c>
      <c r="L23" s="94"/>
      <c r="M23" s="82"/>
      <c r="N23" s="105">
        <f t="shared" si="0"/>
        <v>43</v>
      </c>
      <c r="O23" s="81">
        <f t="shared" si="1"/>
        <v>7255</v>
      </c>
      <c r="P23" s="82">
        <v>3</v>
      </c>
      <c r="Q23" s="68"/>
      <c r="R23" s="68"/>
    </row>
    <row r="24" spans="2:21" s="70" customFormat="1" ht="12" customHeight="1">
      <c r="B24" s="94"/>
      <c r="C24" s="81">
        <v>7</v>
      </c>
      <c r="D24" s="81" t="s">
        <v>21</v>
      </c>
      <c r="E24" s="83" t="s">
        <v>54</v>
      </c>
      <c r="F24" s="94">
        <v>19</v>
      </c>
      <c r="G24" s="82">
        <v>2671</v>
      </c>
      <c r="H24" s="94">
        <v>10</v>
      </c>
      <c r="I24" s="82">
        <v>2439</v>
      </c>
      <c r="J24" s="94">
        <v>14</v>
      </c>
      <c r="K24" s="81">
        <v>2145</v>
      </c>
      <c r="L24" s="94"/>
      <c r="M24" s="82"/>
      <c r="N24" s="105">
        <f t="shared" si="0"/>
        <v>43</v>
      </c>
      <c r="O24" s="81">
        <f t="shared" si="1"/>
        <v>7255</v>
      </c>
      <c r="P24" s="82">
        <v>3</v>
      </c>
      <c r="Q24" s="68"/>
      <c r="R24" s="68"/>
    </row>
    <row r="25" spans="2:21" s="70" customFormat="1" ht="12" customHeight="1">
      <c r="B25" s="93"/>
      <c r="C25" s="68">
        <v>8</v>
      </c>
      <c r="D25" s="68" t="s">
        <v>16</v>
      </c>
      <c r="E25" s="74" t="s">
        <v>102</v>
      </c>
      <c r="F25" s="93"/>
      <c r="G25" s="73"/>
      <c r="H25" s="93">
        <v>14</v>
      </c>
      <c r="I25" s="73">
        <v>2476</v>
      </c>
      <c r="J25" s="93">
        <v>22</v>
      </c>
      <c r="K25" s="68">
        <v>2318</v>
      </c>
      <c r="L25" s="93"/>
      <c r="M25" s="73"/>
      <c r="N25" s="103">
        <f t="shared" si="0"/>
        <v>36</v>
      </c>
      <c r="O25" s="68">
        <f t="shared" si="1"/>
        <v>4794</v>
      </c>
      <c r="P25" s="73">
        <v>1</v>
      </c>
      <c r="Q25" s="68"/>
      <c r="R25" s="68"/>
    </row>
    <row r="26" spans="2:21" s="70" customFormat="1" ht="12" customHeight="1">
      <c r="B26" s="93"/>
      <c r="C26" s="68">
        <v>8</v>
      </c>
      <c r="D26" s="68" t="s">
        <v>16</v>
      </c>
      <c r="E26" s="74" t="s">
        <v>103</v>
      </c>
      <c r="F26" s="93"/>
      <c r="G26" s="73"/>
      <c r="H26" s="93">
        <v>14</v>
      </c>
      <c r="I26" s="73">
        <v>2476</v>
      </c>
      <c r="J26" s="93">
        <v>22</v>
      </c>
      <c r="K26" s="68">
        <v>2318</v>
      </c>
      <c r="L26" s="93"/>
      <c r="M26" s="73"/>
      <c r="N26" s="103">
        <f t="shared" si="0"/>
        <v>36</v>
      </c>
      <c r="O26" s="68">
        <f t="shared" si="1"/>
        <v>4794</v>
      </c>
      <c r="P26" s="73">
        <v>1</v>
      </c>
      <c r="Q26" s="68"/>
      <c r="R26" s="68"/>
    </row>
    <row r="27" spans="2:21" s="70" customFormat="1" ht="12" customHeight="1">
      <c r="B27" s="93"/>
      <c r="C27" s="68">
        <v>8</v>
      </c>
      <c r="D27" s="68" t="s">
        <v>16</v>
      </c>
      <c r="E27" s="74" t="s">
        <v>104</v>
      </c>
      <c r="F27" s="93"/>
      <c r="G27" s="73"/>
      <c r="H27" s="93">
        <v>14</v>
      </c>
      <c r="I27" s="73">
        <v>2476</v>
      </c>
      <c r="J27" s="93">
        <v>22</v>
      </c>
      <c r="K27" s="68">
        <v>2318</v>
      </c>
      <c r="L27" s="93"/>
      <c r="M27" s="73"/>
      <c r="N27" s="103">
        <f t="shared" si="0"/>
        <v>36</v>
      </c>
      <c r="O27" s="68">
        <f t="shared" si="1"/>
        <v>4794</v>
      </c>
      <c r="P27" s="73">
        <v>1</v>
      </c>
      <c r="Q27" s="68"/>
      <c r="R27" s="68"/>
    </row>
    <row r="28" spans="2:21" s="70" customFormat="1" ht="12" customHeight="1">
      <c r="B28" s="94"/>
      <c r="C28" s="81">
        <v>9</v>
      </c>
      <c r="D28" s="81" t="s">
        <v>16</v>
      </c>
      <c r="E28" s="83" t="s">
        <v>119</v>
      </c>
      <c r="F28" s="98"/>
      <c r="G28" s="99"/>
      <c r="H28" s="94"/>
      <c r="I28" s="82"/>
      <c r="J28" s="97">
        <v>35</v>
      </c>
      <c r="K28" s="81">
        <v>2397</v>
      </c>
      <c r="L28" s="94"/>
      <c r="M28" s="82"/>
      <c r="N28" s="105">
        <f t="shared" si="0"/>
        <v>35</v>
      </c>
      <c r="O28" s="81">
        <f t="shared" si="1"/>
        <v>2397</v>
      </c>
      <c r="P28" s="82">
        <v>1</v>
      </c>
      <c r="Q28" s="68"/>
      <c r="R28" s="68"/>
    </row>
    <row r="29" spans="2:21" s="70" customFormat="1" ht="12" customHeight="1">
      <c r="B29" s="93"/>
      <c r="C29" s="68">
        <v>10</v>
      </c>
      <c r="D29" s="68" t="s">
        <v>21</v>
      </c>
      <c r="E29" s="74" t="s">
        <v>22</v>
      </c>
      <c r="F29" s="93">
        <v>19</v>
      </c>
      <c r="G29" s="73">
        <v>2671</v>
      </c>
      <c r="H29" s="93"/>
      <c r="I29" s="73"/>
      <c r="J29" s="93">
        <v>14</v>
      </c>
      <c r="K29" s="68">
        <v>2145</v>
      </c>
      <c r="L29" s="93"/>
      <c r="M29" s="73"/>
      <c r="N29" s="103">
        <f t="shared" si="0"/>
        <v>33</v>
      </c>
      <c r="O29" s="68">
        <f t="shared" si="1"/>
        <v>4816</v>
      </c>
      <c r="P29" s="73">
        <v>2</v>
      </c>
      <c r="Q29" s="68"/>
      <c r="R29" s="68"/>
    </row>
    <row r="30" spans="2:21" s="70" customFormat="1" ht="12" customHeight="1">
      <c r="B30" s="94"/>
      <c r="C30" s="81">
        <v>11</v>
      </c>
      <c r="D30" s="81"/>
      <c r="E30" s="83" t="s">
        <v>80</v>
      </c>
      <c r="F30" s="94"/>
      <c r="G30" s="82"/>
      <c r="H30" s="94">
        <v>30</v>
      </c>
      <c r="I30" s="82">
        <v>2652</v>
      </c>
      <c r="J30" s="94"/>
      <c r="K30" s="81"/>
      <c r="L30" s="94"/>
      <c r="M30" s="82"/>
      <c r="N30" s="105">
        <f t="shared" si="0"/>
        <v>30</v>
      </c>
      <c r="O30" s="81">
        <f t="shared" si="1"/>
        <v>2652</v>
      </c>
      <c r="P30" s="82">
        <v>1</v>
      </c>
      <c r="Q30" s="68"/>
      <c r="R30" s="68"/>
    </row>
    <row r="31" spans="2:21" s="70" customFormat="1" ht="12" customHeight="1">
      <c r="B31" s="94"/>
      <c r="C31" s="81">
        <v>11</v>
      </c>
      <c r="D31" s="81" t="s">
        <v>58</v>
      </c>
      <c r="E31" s="83" t="s">
        <v>114</v>
      </c>
      <c r="F31" s="98"/>
      <c r="G31" s="99"/>
      <c r="H31" s="94"/>
      <c r="I31" s="82"/>
      <c r="J31" s="94">
        <v>30</v>
      </c>
      <c r="K31" s="81">
        <v>2382</v>
      </c>
      <c r="L31" s="94"/>
      <c r="M31" s="82"/>
      <c r="N31" s="105">
        <f t="shared" si="0"/>
        <v>30</v>
      </c>
      <c r="O31" s="81">
        <f t="shared" si="1"/>
        <v>2382</v>
      </c>
      <c r="P31" s="82">
        <v>1</v>
      </c>
      <c r="Q31" s="68"/>
      <c r="R31" s="68"/>
    </row>
    <row r="32" spans="2:21" s="70" customFormat="1" ht="12" customHeight="1">
      <c r="B32" s="93"/>
      <c r="C32" s="68">
        <v>12</v>
      </c>
      <c r="D32" s="68" t="s">
        <v>75</v>
      </c>
      <c r="E32" s="74" t="s">
        <v>27</v>
      </c>
      <c r="F32" s="100">
        <v>16</v>
      </c>
      <c r="G32" s="101">
        <v>2665</v>
      </c>
      <c r="H32" s="93">
        <v>12</v>
      </c>
      <c r="I32" s="73">
        <v>2466</v>
      </c>
      <c r="J32" s="93"/>
      <c r="K32" s="68"/>
      <c r="L32" s="93"/>
      <c r="M32" s="73"/>
      <c r="N32" s="103">
        <f t="shared" si="0"/>
        <v>28</v>
      </c>
      <c r="O32" s="68">
        <f t="shared" si="1"/>
        <v>5131</v>
      </c>
      <c r="P32" s="73">
        <v>2</v>
      </c>
      <c r="Q32" s="68"/>
      <c r="R32" s="68"/>
    </row>
    <row r="33" spans="2:18" s="70" customFormat="1" ht="12" customHeight="1">
      <c r="B33" s="93"/>
      <c r="C33" s="68">
        <v>12</v>
      </c>
      <c r="D33" s="68" t="s">
        <v>74</v>
      </c>
      <c r="E33" s="74" t="s">
        <v>70</v>
      </c>
      <c r="F33" s="93">
        <v>16</v>
      </c>
      <c r="G33" s="84">
        <v>2665</v>
      </c>
      <c r="H33" s="93">
        <v>12</v>
      </c>
      <c r="I33" s="68">
        <v>2466</v>
      </c>
      <c r="J33" s="93"/>
      <c r="K33" s="68"/>
      <c r="L33" s="93"/>
      <c r="M33" s="68"/>
      <c r="N33" s="103">
        <f t="shared" si="0"/>
        <v>28</v>
      </c>
      <c r="O33" s="68">
        <f t="shared" si="1"/>
        <v>5131</v>
      </c>
      <c r="P33" s="73">
        <v>2</v>
      </c>
      <c r="Q33" s="93"/>
      <c r="R33" s="68"/>
    </row>
    <row r="34" spans="2:18" s="70" customFormat="1" ht="12" customHeight="1">
      <c r="B34" s="94"/>
      <c r="C34" s="81">
        <v>13</v>
      </c>
      <c r="D34" s="81" t="s">
        <v>115</v>
      </c>
      <c r="E34" s="83" t="s">
        <v>116</v>
      </c>
      <c r="F34" s="98"/>
      <c r="G34" s="99"/>
      <c r="H34" s="94"/>
      <c r="I34" s="82"/>
      <c r="J34" s="94">
        <v>26</v>
      </c>
      <c r="K34" s="81">
        <v>2378</v>
      </c>
      <c r="L34" s="94"/>
      <c r="M34" s="82"/>
      <c r="N34" s="105">
        <f t="shared" si="0"/>
        <v>26</v>
      </c>
      <c r="O34" s="81">
        <f t="shared" si="1"/>
        <v>2378</v>
      </c>
      <c r="P34" s="82">
        <v>1</v>
      </c>
      <c r="Q34" s="68"/>
      <c r="R34" s="68"/>
    </row>
    <row r="35" spans="2:18" s="70" customFormat="1" ht="12" customHeight="1">
      <c r="B35" s="94"/>
      <c r="C35" s="81">
        <v>13</v>
      </c>
      <c r="D35" s="81" t="s">
        <v>115</v>
      </c>
      <c r="E35" s="83" t="s">
        <v>117</v>
      </c>
      <c r="F35" s="98"/>
      <c r="G35" s="99"/>
      <c r="H35" s="94"/>
      <c r="I35" s="82"/>
      <c r="J35" s="94">
        <v>26</v>
      </c>
      <c r="K35" s="81">
        <v>2378</v>
      </c>
      <c r="L35" s="94"/>
      <c r="M35" s="82"/>
      <c r="N35" s="105">
        <f t="shared" si="0"/>
        <v>26</v>
      </c>
      <c r="O35" s="81">
        <f t="shared" si="1"/>
        <v>2378</v>
      </c>
      <c r="P35" s="82">
        <v>1</v>
      </c>
      <c r="Q35" s="68"/>
      <c r="R35" s="68"/>
    </row>
    <row r="36" spans="2:18" s="70" customFormat="1" ht="12" customHeight="1">
      <c r="B36" s="94"/>
      <c r="C36" s="81">
        <v>13</v>
      </c>
      <c r="D36" s="81" t="s">
        <v>12</v>
      </c>
      <c r="E36" s="83" t="s">
        <v>64</v>
      </c>
      <c r="F36" s="94">
        <v>26</v>
      </c>
      <c r="G36" s="82">
        <v>2759</v>
      </c>
      <c r="H36" s="94"/>
      <c r="I36" s="82"/>
      <c r="J36" s="94"/>
      <c r="K36" s="81"/>
      <c r="L36" s="94"/>
      <c r="M36" s="82"/>
      <c r="N36" s="105">
        <f t="shared" si="0"/>
        <v>26</v>
      </c>
      <c r="O36" s="81">
        <f t="shared" si="1"/>
        <v>2759</v>
      </c>
      <c r="P36" s="82">
        <v>1</v>
      </c>
      <c r="Q36" s="68"/>
      <c r="R36" s="68"/>
    </row>
    <row r="37" spans="2:18" s="70" customFormat="1" ht="12" customHeight="1">
      <c r="B37" s="94"/>
      <c r="C37" s="81">
        <v>13</v>
      </c>
      <c r="D37" s="81" t="s">
        <v>12</v>
      </c>
      <c r="E37" s="83" t="s">
        <v>29</v>
      </c>
      <c r="F37" s="94">
        <v>26</v>
      </c>
      <c r="G37" s="82">
        <v>2759</v>
      </c>
      <c r="H37" s="94"/>
      <c r="I37" s="82"/>
      <c r="J37" s="94"/>
      <c r="K37" s="81"/>
      <c r="L37" s="94"/>
      <c r="M37" s="82"/>
      <c r="N37" s="105">
        <f t="shared" si="0"/>
        <v>26</v>
      </c>
      <c r="O37" s="81">
        <f t="shared" si="1"/>
        <v>2759</v>
      </c>
      <c r="P37" s="82">
        <v>1</v>
      </c>
      <c r="Q37" s="68"/>
      <c r="R37" s="68"/>
    </row>
    <row r="38" spans="2:18" s="70" customFormat="1" ht="12" customHeight="1">
      <c r="B38" s="94"/>
      <c r="C38" s="81">
        <v>13</v>
      </c>
      <c r="D38" s="81" t="s">
        <v>12</v>
      </c>
      <c r="E38" s="83" t="s">
        <v>51</v>
      </c>
      <c r="F38" s="94">
        <v>26</v>
      </c>
      <c r="G38" s="82">
        <v>2759</v>
      </c>
      <c r="H38" s="94"/>
      <c r="I38" s="82"/>
      <c r="J38" s="94"/>
      <c r="K38" s="81"/>
      <c r="L38" s="94"/>
      <c r="M38" s="82"/>
      <c r="N38" s="105">
        <f t="shared" si="0"/>
        <v>26</v>
      </c>
      <c r="O38" s="81">
        <f t="shared" si="1"/>
        <v>2759</v>
      </c>
      <c r="P38" s="82">
        <v>1</v>
      </c>
      <c r="Q38" s="68"/>
      <c r="R38" s="68"/>
    </row>
    <row r="39" spans="2:18" s="70" customFormat="1" ht="12" customHeight="1">
      <c r="B39" s="94"/>
      <c r="C39" s="81">
        <v>13</v>
      </c>
      <c r="D39" s="81" t="s">
        <v>107</v>
      </c>
      <c r="E39" s="83" t="s">
        <v>99</v>
      </c>
      <c r="F39" s="94"/>
      <c r="G39" s="82"/>
      <c r="H39" s="94">
        <v>26</v>
      </c>
      <c r="I39" s="82">
        <v>2605</v>
      </c>
      <c r="J39" s="94"/>
      <c r="K39" s="81"/>
      <c r="L39" s="94"/>
      <c r="M39" s="82"/>
      <c r="N39" s="105">
        <f t="shared" si="0"/>
        <v>26</v>
      </c>
      <c r="O39" s="81">
        <f t="shared" si="1"/>
        <v>2605</v>
      </c>
      <c r="P39" s="82">
        <v>1</v>
      </c>
      <c r="Q39" s="68"/>
      <c r="R39" s="68"/>
    </row>
    <row r="40" spans="2:18" s="70" customFormat="1" ht="12" customHeight="1">
      <c r="B40" s="94"/>
      <c r="C40" s="81">
        <v>13</v>
      </c>
      <c r="D40" s="81" t="s">
        <v>107</v>
      </c>
      <c r="E40" s="83" t="s">
        <v>100</v>
      </c>
      <c r="F40" s="94"/>
      <c r="G40" s="82"/>
      <c r="H40" s="94">
        <v>26</v>
      </c>
      <c r="I40" s="82">
        <v>2605</v>
      </c>
      <c r="J40" s="94"/>
      <c r="K40" s="81"/>
      <c r="L40" s="94"/>
      <c r="M40" s="82"/>
      <c r="N40" s="105">
        <f t="shared" si="0"/>
        <v>26</v>
      </c>
      <c r="O40" s="81">
        <f t="shared" si="1"/>
        <v>2605</v>
      </c>
      <c r="P40" s="82">
        <v>1</v>
      </c>
      <c r="Q40" s="68"/>
      <c r="R40" s="68"/>
    </row>
    <row r="41" spans="2:18" s="70" customFormat="1" ht="12" customHeight="1">
      <c r="B41" s="94"/>
      <c r="C41" s="81">
        <v>13</v>
      </c>
      <c r="D41" s="81" t="s">
        <v>107</v>
      </c>
      <c r="E41" s="83" t="s">
        <v>101</v>
      </c>
      <c r="F41" s="94"/>
      <c r="G41" s="82"/>
      <c r="H41" s="94">
        <v>26</v>
      </c>
      <c r="I41" s="82">
        <v>2605</v>
      </c>
      <c r="J41" s="94"/>
      <c r="K41" s="81"/>
      <c r="L41" s="94"/>
      <c r="M41" s="82"/>
      <c r="N41" s="105">
        <f t="shared" ref="N41:N62" si="2">F41+H41+J41+L41</f>
        <v>26</v>
      </c>
      <c r="O41" s="81">
        <f t="shared" ref="O41:O62" si="3">G41+I41+K41+M41</f>
        <v>2605</v>
      </c>
      <c r="P41" s="82">
        <v>1</v>
      </c>
      <c r="Q41" s="68"/>
      <c r="R41" s="68"/>
    </row>
    <row r="42" spans="2:18" s="70" customFormat="1" ht="12" customHeight="1">
      <c r="B42" s="93"/>
      <c r="C42" s="68">
        <v>14</v>
      </c>
      <c r="D42" s="68" t="s">
        <v>109</v>
      </c>
      <c r="E42" s="74" t="s">
        <v>96</v>
      </c>
      <c r="F42" s="93"/>
      <c r="G42" s="73"/>
      <c r="H42" s="93">
        <v>22</v>
      </c>
      <c r="I42" s="73">
        <v>2559</v>
      </c>
      <c r="J42" s="93"/>
      <c r="K42" s="68"/>
      <c r="L42" s="93"/>
      <c r="M42" s="73"/>
      <c r="N42" s="103">
        <f t="shared" si="2"/>
        <v>22</v>
      </c>
      <c r="O42" s="68">
        <f t="shared" si="3"/>
        <v>2559</v>
      </c>
      <c r="P42" s="73">
        <v>1</v>
      </c>
      <c r="Q42" s="68"/>
      <c r="R42" s="68"/>
    </row>
    <row r="43" spans="2:18" s="70" customFormat="1" ht="12" customHeight="1">
      <c r="B43" s="95"/>
      <c r="C43" s="85">
        <v>14</v>
      </c>
      <c r="D43" s="85" t="s">
        <v>108</v>
      </c>
      <c r="E43" s="86" t="s">
        <v>98</v>
      </c>
      <c r="F43" s="95"/>
      <c r="G43" s="87"/>
      <c r="H43" s="95">
        <v>22</v>
      </c>
      <c r="I43" s="87">
        <v>2559</v>
      </c>
      <c r="J43" s="95"/>
      <c r="K43" s="85"/>
      <c r="L43" s="95"/>
      <c r="M43" s="87"/>
      <c r="N43" s="106">
        <f t="shared" si="2"/>
        <v>22</v>
      </c>
      <c r="O43" s="85">
        <f t="shared" si="3"/>
        <v>2559</v>
      </c>
      <c r="P43" s="87">
        <v>1</v>
      </c>
      <c r="Q43" s="68"/>
      <c r="R43" s="68"/>
    </row>
    <row r="44" spans="2:18" s="70" customFormat="1" ht="12" customHeight="1">
      <c r="B44" s="94"/>
      <c r="C44" s="81">
        <v>15</v>
      </c>
      <c r="D44" s="81" t="s">
        <v>106</v>
      </c>
      <c r="E44" s="83" t="s">
        <v>110</v>
      </c>
      <c r="F44" s="94"/>
      <c r="G44" s="82"/>
      <c r="H44" s="94">
        <v>8</v>
      </c>
      <c r="I44" s="82">
        <v>2320</v>
      </c>
      <c r="J44" s="94">
        <v>12</v>
      </c>
      <c r="K44" s="81">
        <v>2034</v>
      </c>
      <c r="L44" s="94"/>
      <c r="M44" s="82"/>
      <c r="N44" s="105">
        <f t="shared" si="2"/>
        <v>20</v>
      </c>
      <c r="O44" s="81">
        <f t="shared" si="3"/>
        <v>4354</v>
      </c>
      <c r="P44" s="82">
        <v>2</v>
      </c>
      <c r="Q44" s="68"/>
      <c r="R44" s="68"/>
    </row>
    <row r="45" spans="2:18" s="70" customFormat="1" ht="12" customHeight="1">
      <c r="B45" s="94"/>
      <c r="C45" s="81">
        <v>15</v>
      </c>
      <c r="D45" s="81" t="s">
        <v>106</v>
      </c>
      <c r="E45" s="83" t="s">
        <v>111</v>
      </c>
      <c r="F45" s="94"/>
      <c r="G45" s="82"/>
      <c r="H45" s="94">
        <v>8</v>
      </c>
      <c r="I45" s="82">
        <v>2320</v>
      </c>
      <c r="J45" s="94">
        <v>12</v>
      </c>
      <c r="K45" s="81">
        <v>2034</v>
      </c>
      <c r="L45" s="94"/>
      <c r="M45" s="82"/>
      <c r="N45" s="105">
        <f t="shared" si="2"/>
        <v>20</v>
      </c>
      <c r="O45" s="81">
        <f t="shared" si="3"/>
        <v>4354</v>
      </c>
      <c r="P45" s="82">
        <v>2</v>
      </c>
      <c r="Q45" s="68"/>
      <c r="R45" s="68"/>
    </row>
    <row r="46" spans="2:18" s="70" customFormat="1" ht="12" customHeight="1">
      <c r="B46" s="93"/>
      <c r="C46" s="68">
        <v>16</v>
      </c>
      <c r="D46" s="68" t="s">
        <v>60</v>
      </c>
      <c r="E46" s="74" t="s">
        <v>62</v>
      </c>
      <c r="F46" s="93">
        <v>16</v>
      </c>
      <c r="G46" s="101">
        <v>2665</v>
      </c>
      <c r="H46" s="93"/>
      <c r="I46" s="73"/>
      <c r="J46" s="93"/>
      <c r="K46" s="68"/>
      <c r="L46" s="93"/>
      <c r="M46" s="73"/>
      <c r="N46" s="103">
        <f t="shared" si="2"/>
        <v>16</v>
      </c>
      <c r="O46" s="68">
        <f t="shared" si="3"/>
        <v>2665</v>
      </c>
      <c r="P46" s="73">
        <v>1</v>
      </c>
      <c r="Q46" s="68"/>
      <c r="R46" s="68"/>
    </row>
    <row r="47" spans="2:18" s="70" customFormat="1" ht="12" customHeight="1">
      <c r="B47" s="94"/>
      <c r="C47" s="81">
        <v>17</v>
      </c>
      <c r="D47" s="81" t="s">
        <v>65</v>
      </c>
      <c r="E47" s="83" t="s">
        <v>20</v>
      </c>
      <c r="F47" s="94">
        <v>14</v>
      </c>
      <c r="G47" s="82">
        <v>2634</v>
      </c>
      <c r="H47" s="94"/>
      <c r="I47" s="82"/>
      <c r="J47" s="94"/>
      <c r="K47" s="81"/>
      <c r="L47" s="94"/>
      <c r="M47" s="82"/>
      <c r="N47" s="105">
        <f t="shared" si="2"/>
        <v>14</v>
      </c>
      <c r="O47" s="81">
        <f t="shared" si="3"/>
        <v>2634</v>
      </c>
      <c r="P47" s="82">
        <v>1</v>
      </c>
      <c r="Q47" s="68"/>
      <c r="R47" s="68"/>
    </row>
    <row r="48" spans="2:18" s="70" customFormat="1" ht="12" customHeight="1">
      <c r="B48" s="94"/>
      <c r="C48" s="81">
        <v>17</v>
      </c>
      <c r="D48" s="81" t="s">
        <v>65</v>
      </c>
      <c r="E48" s="83" t="s">
        <v>66</v>
      </c>
      <c r="F48" s="94">
        <v>14</v>
      </c>
      <c r="G48" s="82">
        <v>2634</v>
      </c>
      <c r="H48" s="94"/>
      <c r="I48" s="82"/>
      <c r="J48" s="94"/>
      <c r="K48" s="81"/>
      <c r="L48" s="94"/>
      <c r="M48" s="82"/>
      <c r="N48" s="105">
        <f t="shared" si="2"/>
        <v>14</v>
      </c>
      <c r="O48" s="81">
        <f t="shared" si="3"/>
        <v>2634</v>
      </c>
      <c r="P48" s="82">
        <v>1</v>
      </c>
      <c r="Q48" s="68"/>
      <c r="R48" s="68"/>
    </row>
    <row r="49" spans="2:18" s="70" customFormat="1" ht="12" customHeight="1">
      <c r="B49" s="94"/>
      <c r="C49" s="81">
        <v>17</v>
      </c>
      <c r="D49" s="81" t="s">
        <v>65</v>
      </c>
      <c r="E49" s="83" t="s">
        <v>69</v>
      </c>
      <c r="F49" s="94">
        <v>14</v>
      </c>
      <c r="G49" s="82">
        <v>2634</v>
      </c>
      <c r="H49" s="94"/>
      <c r="I49" s="82"/>
      <c r="J49" s="94"/>
      <c r="K49" s="81"/>
      <c r="L49" s="94"/>
      <c r="M49" s="82"/>
      <c r="N49" s="105">
        <f t="shared" si="2"/>
        <v>14</v>
      </c>
      <c r="O49" s="81">
        <f t="shared" si="3"/>
        <v>2634</v>
      </c>
      <c r="P49" s="82">
        <v>1</v>
      </c>
      <c r="Q49" s="68"/>
      <c r="R49" s="68"/>
    </row>
    <row r="50" spans="2:18" s="70" customFormat="1" ht="12" customHeight="1">
      <c r="B50" s="93"/>
      <c r="C50" s="68">
        <v>18</v>
      </c>
      <c r="D50" s="68" t="s">
        <v>16</v>
      </c>
      <c r="E50" s="74" t="s">
        <v>118</v>
      </c>
      <c r="F50" s="93"/>
      <c r="G50" s="73"/>
      <c r="H50" s="93"/>
      <c r="I50" s="73"/>
      <c r="J50" s="93">
        <v>12</v>
      </c>
      <c r="K50" s="68">
        <v>2034</v>
      </c>
      <c r="L50" s="93"/>
      <c r="M50" s="73"/>
      <c r="N50" s="103">
        <f t="shared" si="2"/>
        <v>12</v>
      </c>
      <c r="O50" s="68">
        <f t="shared" si="3"/>
        <v>2034</v>
      </c>
      <c r="P50" s="73">
        <v>1</v>
      </c>
      <c r="Q50" s="68"/>
      <c r="R50" s="68"/>
    </row>
    <row r="51" spans="2:18" s="70" customFormat="1" ht="12" customHeight="1">
      <c r="B51" s="93"/>
      <c r="C51" s="68">
        <v>18</v>
      </c>
      <c r="D51" s="68" t="s">
        <v>25</v>
      </c>
      <c r="E51" s="74" t="s">
        <v>26</v>
      </c>
      <c r="F51" s="93">
        <v>12</v>
      </c>
      <c r="G51" s="73">
        <v>2612</v>
      </c>
      <c r="H51" s="93"/>
      <c r="I51" s="73"/>
      <c r="J51" s="93"/>
      <c r="K51" s="68"/>
      <c r="L51" s="93"/>
      <c r="M51" s="73"/>
      <c r="N51" s="103">
        <f t="shared" si="2"/>
        <v>12</v>
      </c>
      <c r="O51" s="68">
        <f t="shared" si="3"/>
        <v>2612</v>
      </c>
      <c r="P51" s="73">
        <v>1</v>
      </c>
      <c r="Q51" s="68"/>
      <c r="R51" s="68"/>
    </row>
    <row r="52" spans="2:18" s="70" customFormat="1" ht="12" customHeight="1">
      <c r="B52" s="93"/>
      <c r="C52" s="68">
        <v>18</v>
      </c>
      <c r="D52" s="68" t="s">
        <v>25</v>
      </c>
      <c r="E52" s="74" t="s">
        <v>28</v>
      </c>
      <c r="F52" s="93">
        <v>12</v>
      </c>
      <c r="G52" s="73">
        <v>2612</v>
      </c>
      <c r="H52" s="93"/>
      <c r="I52" s="73"/>
      <c r="J52" s="93"/>
      <c r="K52" s="68"/>
      <c r="L52" s="93"/>
      <c r="M52" s="73"/>
      <c r="N52" s="103">
        <f t="shared" si="2"/>
        <v>12</v>
      </c>
      <c r="O52" s="68">
        <f t="shared" si="3"/>
        <v>2612</v>
      </c>
      <c r="P52" s="73">
        <v>1</v>
      </c>
      <c r="Q52" s="68"/>
      <c r="R52" s="68"/>
    </row>
    <row r="53" spans="2:18" s="70" customFormat="1" ht="12" customHeight="1">
      <c r="B53" s="93"/>
      <c r="C53" s="68">
        <v>18</v>
      </c>
      <c r="D53" s="68" t="s">
        <v>25</v>
      </c>
      <c r="E53" s="74" t="s">
        <v>53</v>
      </c>
      <c r="F53" s="100">
        <v>12</v>
      </c>
      <c r="G53" s="101">
        <v>2612</v>
      </c>
      <c r="H53" s="93"/>
      <c r="I53" s="73"/>
      <c r="J53" s="93"/>
      <c r="K53" s="68"/>
      <c r="L53" s="93"/>
      <c r="M53" s="73"/>
      <c r="N53" s="103">
        <f t="shared" si="2"/>
        <v>12</v>
      </c>
      <c r="O53" s="68">
        <f t="shared" si="3"/>
        <v>2612</v>
      </c>
      <c r="P53" s="73">
        <v>1</v>
      </c>
      <c r="Q53" s="68"/>
      <c r="R53" s="68"/>
    </row>
    <row r="54" spans="2:18" s="70" customFormat="1" ht="12" customHeight="1">
      <c r="B54" s="93"/>
      <c r="C54" s="68">
        <v>18</v>
      </c>
      <c r="D54" s="68" t="s">
        <v>78</v>
      </c>
      <c r="E54" s="74" t="s">
        <v>113</v>
      </c>
      <c r="F54" s="93"/>
      <c r="G54" s="73"/>
      <c r="H54" s="93">
        <v>12</v>
      </c>
      <c r="I54" s="73">
        <v>2466</v>
      </c>
      <c r="J54" s="93"/>
      <c r="K54" s="68"/>
      <c r="L54" s="93"/>
      <c r="M54" s="73"/>
      <c r="N54" s="103">
        <f t="shared" si="2"/>
        <v>12</v>
      </c>
      <c r="O54" s="68">
        <f t="shared" si="3"/>
        <v>2466</v>
      </c>
      <c r="P54" s="73">
        <v>1</v>
      </c>
      <c r="Q54" s="68"/>
      <c r="R54" s="68"/>
    </row>
    <row r="55" spans="2:18" s="70" customFormat="1" ht="12" customHeight="1">
      <c r="B55" s="94"/>
      <c r="C55" s="81">
        <v>19</v>
      </c>
      <c r="D55" s="81" t="s">
        <v>67</v>
      </c>
      <c r="E55" s="83" t="s">
        <v>52</v>
      </c>
      <c r="F55" s="94">
        <v>10</v>
      </c>
      <c r="G55" s="82">
        <v>2480</v>
      </c>
      <c r="H55" s="94"/>
      <c r="I55" s="82"/>
      <c r="J55" s="94"/>
      <c r="K55" s="81"/>
      <c r="L55" s="94"/>
      <c r="M55" s="82"/>
      <c r="N55" s="105">
        <f t="shared" si="2"/>
        <v>10</v>
      </c>
      <c r="O55" s="81">
        <f t="shared" si="3"/>
        <v>2480</v>
      </c>
      <c r="P55" s="82">
        <v>1</v>
      </c>
      <c r="Q55" s="68"/>
      <c r="R55" s="68"/>
    </row>
    <row r="56" spans="2:18" s="70" customFormat="1" ht="12" customHeight="1">
      <c r="B56" s="94"/>
      <c r="C56" s="81">
        <v>19</v>
      </c>
      <c r="D56" s="81" t="s">
        <v>67</v>
      </c>
      <c r="E56" s="83" t="s">
        <v>112</v>
      </c>
      <c r="F56" s="94">
        <v>10</v>
      </c>
      <c r="G56" s="82">
        <v>2480</v>
      </c>
      <c r="H56" s="94"/>
      <c r="I56" s="82"/>
      <c r="J56" s="94"/>
      <c r="K56" s="81"/>
      <c r="L56" s="94"/>
      <c r="M56" s="82"/>
      <c r="N56" s="105">
        <f t="shared" si="2"/>
        <v>10</v>
      </c>
      <c r="O56" s="81">
        <f t="shared" si="3"/>
        <v>2480</v>
      </c>
      <c r="P56" s="82">
        <v>1</v>
      </c>
      <c r="Q56" s="68"/>
      <c r="R56" s="68"/>
    </row>
    <row r="57" spans="2:18" s="70" customFormat="1" ht="12" customHeight="1">
      <c r="B57" s="94"/>
      <c r="C57" s="81">
        <v>19</v>
      </c>
      <c r="D57" s="81" t="s">
        <v>67</v>
      </c>
      <c r="E57" s="83" t="s">
        <v>68</v>
      </c>
      <c r="F57" s="94">
        <v>10</v>
      </c>
      <c r="G57" s="82">
        <v>2480</v>
      </c>
      <c r="H57" s="94"/>
      <c r="I57" s="82"/>
      <c r="J57" s="94"/>
      <c r="K57" s="81"/>
      <c r="L57" s="94"/>
      <c r="M57" s="82"/>
      <c r="N57" s="105">
        <f t="shared" si="2"/>
        <v>10</v>
      </c>
      <c r="O57" s="81">
        <f t="shared" si="3"/>
        <v>2480</v>
      </c>
      <c r="P57" s="82">
        <v>1</v>
      </c>
      <c r="Q57" s="68"/>
      <c r="R57" s="68"/>
    </row>
    <row r="58" spans="2:18" s="70" customFormat="1" ht="12" customHeight="1">
      <c r="B58" s="93"/>
      <c r="C58" s="68">
        <v>20</v>
      </c>
      <c r="D58" s="68" t="s">
        <v>21</v>
      </c>
      <c r="E58" s="74" t="s">
        <v>61</v>
      </c>
      <c r="F58" s="93">
        <v>8</v>
      </c>
      <c r="G58" s="73">
        <v>2466</v>
      </c>
      <c r="H58" s="93"/>
      <c r="I58" s="73"/>
      <c r="J58" s="93"/>
      <c r="K58" s="68"/>
      <c r="L58" s="93"/>
      <c r="M58" s="73"/>
      <c r="N58" s="103">
        <f t="shared" si="2"/>
        <v>8</v>
      </c>
      <c r="O58" s="68">
        <f t="shared" si="3"/>
        <v>2466</v>
      </c>
      <c r="P58" s="73">
        <v>1</v>
      </c>
      <c r="Q58" s="68"/>
      <c r="R58" s="68"/>
    </row>
    <row r="59" spans="2:18" s="70" customFormat="1" ht="12" customHeight="1">
      <c r="B59" s="93"/>
      <c r="C59" s="68">
        <v>20</v>
      </c>
      <c r="D59" s="68" t="s">
        <v>21</v>
      </c>
      <c r="E59" s="74" t="s">
        <v>71</v>
      </c>
      <c r="F59" s="93">
        <v>8</v>
      </c>
      <c r="G59" s="73">
        <v>2466</v>
      </c>
      <c r="H59" s="93"/>
      <c r="I59" s="73"/>
      <c r="J59" s="93"/>
      <c r="K59" s="68"/>
      <c r="L59" s="93"/>
      <c r="M59" s="73"/>
      <c r="N59" s="103">
        <f t="shared" si="2"/>
        <v>8</v>
      </c>
      <c r="O59" s="68">
        <f t="shared" si="3"/>
        <v>2466</v>
      </c>
      <c r="P59" s="73">
        <v>1</v>
      </c>
      <c r="Q59" s="68"/>
      <c r="R59" s="68"/>
    </row>
    <row r="60" spans="2:18" s="70" customFormat="1" ht="12" customHeight="1">
      <c r="B60" s="93"/>
      <c r="C60" s="68">
        <v>20</v>
      </c>
      <c r="D60" s="68" t="s">
        <v>21</v>
      </c>
      <c r="E60" s="74" t="s">
        <v>72</v>
      </c>
      <c r="F60" s="93">
        <v>8</v>
      </c>
      <c r="G60" s="73">
        <v>2466</v>
      </c>
      <c r="H60" s="93"/>
      <c r="I60" s="73"/>
      <c r="J60" s="93"/>
      <c r="K60" s="68"/>
      <c r="L60" s="93"/>
      <c r="M60" s="73"/>
      <c r="N60" s="103">
        <f t="shared" si="2"/>
        <v>8</v>
      </c>
      <c r="O60" s="68">
        <f t="shared" si="3"/>
        <v>2466</v>
      </c>
      <c r="P60" s="73">
        <v>1</v>
      </c>
      <c r="Q60" s="68"/>
      <c r="R60" s="68"/>
    </row>
    <row r="61" spans="2:18" s="70" customFormat="1" ht="12" customHeight="1">
      <c r="B61" s="93"/>
      <c r="C61" s="68">
        <v>20</v>
      </c>
      <c r="D61" s="68" t="s">
        <v>21</v>
      </c>
      <c r="E61" s="74" t="s">
        <v>73</v>
      </c>
      <c r="F61" s="93">
        <v>8</v>
      </c>
      <c r="G61" s="73">
        <v>2466</v>
      </c>
      <c r="H61" s="93"/>
      <c r="I61" s="73"/>
      <c r="J61" s="93"/>
      <c r="K61" s="68"/>
      <c r="L61" s="93"/>
      <c r="M61" s="73"/>
      <c r="N61" s="103">
        <f t="shared" si="2"/>
        <v>8</v>
      </c>
      <c r="O61" s="68">
        <f t="shared" si="3"/>
        <v>2466</v>
      </c>
      <c r="P61" s="73">
        <v>1</v>
      </c>
      <c r="Q61" s="68"/>
      <c r="R61" s="68"/>
    </row>
    <row r="62" spans="2:18" s="70" customFormat="1" ht="12" customHeight="1">
      <c r="B62" s="93"/>
      <c r="C62" s="68">
        <v>20</v>
      </c>
      <c r="D62" s="68" t="s">
        <v>16</v>
      </c>
      <c r="E62" s="74" t="s">
        <v>105</v>
      </c>
      <c r="F62" s="93"/>
      <c r="G62" s="73"/>
      <c r="H62" s="93">
        <v>8</v>
      </c>
      <c r="I62" s="73">
        <v>2320</v>
      </c>
      <c r="J62" s="93"/>
      <c r="K62" s="68"/>
      <c r="L62" s="93"/>
      <c r="M62" s="73"/>
      <c r="N62" s="103">
        <f t="shared" si="2"/>
        <v>8</v>
      </c>
      <c r="O62" s="68">
        <f t="shared" si="3"/>
        <v>2320</v>
      </c>
      <c r="P62" s="73">
        <v>1</v>
      </c>
      <c r="Q62" s="68"/>
      <c r="R62" s="68"/>
    </row>
    <row r="63" spans="2:18" s="70" customFormat="1" ht="12" customHeight="1">
      <c r="B63" s="93"/>
      <c r="C63" s="68"/>
      <c r="D63" s="68"/>
      <c r="E63" s="68"/>
      <c r="F63" s="93"/>
      <c r="G63" s="73"/>
      <c r="H63" s="93"/>
      <c r="I63" s="73"/>
      <c r="J63" s="93"/>
      <c r="K63" s="68"/>
      <c r="L63" s="93"/>
      <c r="M63" s="73"/>
      <c r="N63" s="103"/>
      <c r="O63" s="68"/>
      <c r="P63" s="73"/>
      <c r="Q63" s="68"/>
      <c r="R63" s="68"/>
    </row>
    <row r="64" spans="2:18" s="70" customFormat="1" ht="12" customHeight="1">
      <c r="B64" s="93"/>
      <c r="C64" s="68"/>
      <c r="D64" s="68"/>
      <c r="E64" s="68"/>
      <c r="F64" s="93"/>
      <c r="G64" s="73"/>
      <c r="H64" s="93"/>
      <c r="I64" s="73"/>
      <c r="J64" s="93"/>
      <c r="K64" s="68"/>
      <c r="L64" s="93"/>
      <c r="M64" s="73"/>
      <c r="N64" s="103"/>
      <c r="O64" s="68"/>
      <c r="P64" s="73"/>
      <c r="Q64" s="68"/>
      <c r="R64" s="68"/>
    </row>
    <row r="65" spans="2:18" s="70" customFormat="1" ht="12" customHeight="1">
      <c r="B65" s="113" t="s">
        <v>30</v>
      </c>
      <c r="C65" s="114"/>
      <c r="D65" s="88"/>
      <c r="E65" s="88"/>
      <c r="F65" s="102">
        <v>33</v>
      </c>
      <c r="G65" s="89"/>
      <c r="H65" s="102">
        <v>31</v>
      </c>
      <c r="I65" s="89"/>
      <c r="J65" s="102">
        <v>26</v>
      </c>
      <c r="K65" s="88"/>
      <c r="L65" s="102"/>
      <c r="M65" s="89"/>
      <c r="N65" s="107"/>
      <c r="O65" s="88"/>
      <c r="P65" s="89"/>
      <c r="Q65" s="68"/>
      <c r="R65" s="68"/>
    </row>
  </sheetData>
  <sortState ref="D9:P61">
    <sortCondition descending="1" ref="N9:N61"/>
    <sortCondition descending="1" ref="P9:P61"/>
  </sortState>
  <mergeCells count="11">
    <mergeCell ref="B65:C65"/>
    <mergeCell ref="D3:N3"/>
    <mergeCell ref="J5:K5"/>
    <mergeCell ref="F5:G5"/>
    <mergeCell ref="H5:I5"/>
    <mergeCell ref="L5:M5"/>
    <mergeCell ref="F6:G6"/>
    <mergeCell ref="H6:I6"/>
    <mergeCell ref="J6:K6"/>
    <mergeCell ref="L6:M6"/>
    <mergeCell ref="N5:P6"/>
  </mergeCells>
  <pageMargins left="0.25" right="0.25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B3:M65"/>
  <sheetViews>
    <sheetView topLeftCell="A7" workbookViewId="0">
      <selection activeCell="B8" sqref="B8:C34"/>
    </sheetView>
  </sheetViews>
  <sheetFormatPr baseColWidth="10" defaultColWidth="11.42578125" defaultRowHeight="19.5" customHeight="1"/>
  <cols>
    <col min="1" max="1" width="2.7109375" style="36" customWidth="1"/>
    <col min="2" max="2" width="15.42578125" style="41" customWidth="1"/>
    <col min="3" max="3" width="3" style="33" customWidth="1"/>
    <col min="4" max="4" width="1.42578125" style="48" customWidth="1"/>
    <col min="5" max="5" width="5.140625" style="50" customWidth="1"/>
    <col min="6" max="6" width="4.85546875" style="35" customWidth="1"/>
    <col min="7" max="8" width="10.5703125" style="59" customWidth="1"/>
    <col min="9" max="9" width="1.28515625" style="34" customWidth="1"/>
    <col min="10" max="13" width="11.42578125" style="34"/>
    <col min="14" max="16384" width="11.42578125" style="36"/>
  </cols>
  <sheetData>
    <row r="3" spans="2:13" ht="31.5" customHeight="1">
      <c r="B3" s="128"/>
      <c r="C3" s="128"/>
    </row>
    <row r="5" spans="2:13" s="47" customFormat="1" ht="19.5" customHeight="1">
      <c r="B5" s="57"/>
      <c r="C5" s="54" t="s">
        <v>63</v>
      </c>
      <c r="D5" s="56"/>
      <c r="E5" s="50"/>
      <c r="F5" s="45"/>
      <c r="G5" s="60"/>
      <c r="H5" s="60"/>
      <c r="I5" s="46"/>
      <c r="J5" s="46"/>
      <c r="K5" s="46"/>
      <c r="L5" s="46"/>
      <c r="M5" s="46"/>
    </row>
    <row r="6" spans="2:13" s="40" customFormat="1" ht="19.5" customHeight="1">
      <c r="B6" s="58"/>
      <c r="C6" s="55">
        <v>43729</v>
      </c>
      <c r="D6" s="56"/>
      <c r="E6" s="50"/>
      <c r="F6" s="39"/>
      <c r="G6" s="56"/>
      <c r="H6" s="56"/>
      <c r="I6" s="33"/>
      <c r="J6" s="33"/>
      <c r="K6" s="33"/>
      <c r="L6" s="33"/>
      <c r="M6" s="33"/>
    </row>
    <row r="7" spans="2:13" s="40" customFormat="1" ht="19.5" customHeight="1">
      <c r="B7" s="32"/>
      <c r="C7" s="42"/>
      <c r="D7" s="33"/>
      <c r="E7" s="50"/>
      <c r="F7" s="33"/>
      <c r="G7" s="56"/>
      <c r="H7" s="56"/>
      <c r="I7" s="33"/>
      <c r="J7" s="33"/>
      <c r="K7" s="33"/>
      <c r="L7" s="33"/>
      <c r="M7" s="33"/>
    </row>
    <row r="8" spans="2:13" ht="19.5" customHeight="1">
      <c r="B8" s="38" t="s">
        <v>7</v>
      </c>
      <c r="C8" s="55" t="s">
        <v>8</v>
      </c>
      <c r="D8" s="49"/>
      <c r="E8" s="51" t="s">
        <v>81</v>
      </c>
      <c r="F8" s="39"/>
      <c r="G8" s="61" t="s">
        <v>10</v>
      </c>
      <c r="H8" s="61" t="s">
        <v>11</v>
      </c>
    </row>
    <row r="9" spans="2:13" ht="18.75">
      <c r="B9" s="62" t="s">
        <v>97</v>
      </c>
      <c r="C9" s="62">
        <v>26</v>
      </c>
      <c r="G9" s="61" t="s">
        <v>82</v>
      </c>
      <c r="H9" s="61">
        <v>35</v>
      </c>
    </row>
    <row r="10" spans="2:13" ht="18.75">
      <c r="B10" s="62" t="s">
        <v>13</v>
      </c>
      <c r="C10" s="62">
        <v>19</v>
      </c>
      <c r="G10" s="61" t="s">
        <v>83</v>
      </c>
      <c r="H10" s="61">
        <v>30</v>
      </c>
    </row>
    <row r="11" spans="2:13" ht="18.75">
      <c r="B11" s="62" t="s">
        <v>114</v>
      </c>
      <c r="C11" s="62">
        <v>30</v>
      </c>
      <c r="G11" s="61" t="s">
        <v>84</v>
      </c>
      <c r="H11" s="61">
        <v>26</v>
      </c>
    </row>
    <row r="12" spans="2:13" ht="18.75">
      <c r="B12" s="62" t="s">
        <v>77</v>
      </c>
      <c r="C12" s="62">
        <v>30</v>
      </c>
      <c r="G12" s="61" t="s">
        <v>85</v>
      </c>
      <c r="H12" s="61">
        <v>22</v>
      </c>
    </row>
    <row r="13" spans="2:13" ht="18.75">
      <c r="B13" s="62" t="s">
        <v>103</v>
      </c>
      <c r="C13" s="62">
        <v>22</v>
      </c>
      <c r="G13" s="61" t="s">
        <v>86</v>
      </c>
      <c r="H13" s="61">
        <v>19</v>
      </c>
    </row>
    <row r="14" spans="2:13" ht="18.75">
      <c r="B14" s="62" t="s">
        <v>79</v>
      </c>
      <c r="C14" s="62">
        <v>30</v>
      </c>
      <c r="G14" s="61" t="s">
        <v>87</v>
      </c>
      <c r="H14" s="61">
        <v>16</v>
      </c>
    </row>
    <row r="15" spans="2:13" ht="18.75">
      <c r="B15" s="62" t="s">
        <v>104</v>
      </c>
      <c r="C15" s="62">
        <v>22</v>
      </c>
      <c r="G15" s="61" t="s">
        <v>88</v>
      </c>
      <c r="H15" s="61">
        <v>14</v>
      </c>
    </row>
    <row r="16" spans="2:13" ht="18.75">
      <c r="B16" s="62" t="s">
        <v>116</v>
      </c>
      <c r="C16" s="62">
        <v>26</v>
      </c>
      <c r="G16" s="61" t="s">
        <v>89</v>
      </c>
      <c r="H16" s="61">
        <v>12</v>
      </c>
    </row>
    <row r="17" spans="2:8" ht="18.75">
      <c r="B17" s="62" t="s">
        <v>117</v>
      </c>
      <c r="C17" s="62">
        <v>26</v>
      </c>
      <c r="G17" s="61" t="s">
        <v>90</v>
      </c>
      <c r="H17" s="61">
        <v>10</v>
      </c>
    </row>
    <row r="18" spans="2:8" ht="18.75">
      <c r="B18" s="62" t="s">
        <v>54</v>
      </c>
      <c r="C18" s="62">
        <v>14</v>
      </c>
      <c r="G18" s="61" t="s">
        <v>91</v>
      </c>
      <c r="H18" s="61">
        <v>8</v>
      </c>
    </row>
    <row r="19" spans="2:8" ht="18.75">
      <c r="B19" s="62" t="s">
        <v>102</v>
      </c>
      <c r="C19" s="62">
        <v>22</v>
      </c>
      <c r="G19" s="61" t="s">
        <v>92</v>
      </c>
      <c r="H19" s="61">
        <v>6</v>
      </c>
    </row>
    <row r="20" spans="2:8" ht="18.75">
      <c r="B20" s="62" t="s">
        <v>119</v>
      </c>
      <c r="C20" s="62">
        <v>35</v>
      </c>
      <c r="G20" s="61" t="s">
        <v>93</v>
      </c>
      <c r="H20" s="61">
        <v>4</v>
      </c>
    </row>
    <row r="21" spans="2:8" ht="18.75">
      <c r="B21" s="62" t="s">
        <v>14</v>
      </c>
      <c r="C21" s="62">
        <v>19</v>
      </c>
      <c r="G21" s="61" t="s">
        <v>94</v>
      </c>
      <c r="H21" s="61">
        <v>2</v>
      </c>
    </row>
    <row r="22" spans="2:8" ht="18.75">
      <c r="B22" s="62" t="s">
        <v>49</v>
      </c>
      <c r="C22" s="62">
        <v>16</v>
      </c>
      <c r="G22" s="61" t="s">
        <v>95</v>
      </c>
      <c r="H22" s="61">
        <v>1</v>
      </c>
    </row>
    <row r="23" spans="2:8" ht="18.75">
      <c r="B23" s="62" t="s">
        <v>19</v>
      </c>
      <c r="C23" s="62">
        <v>16</v>
      </c>
    </row>
    <row r="24" spans="2:8" ht="18.75">
      <c r="B24" s="62" t="s">
        <v>15</v>
      </c>
      <c r="C24" s="62">
        <v>19</v>
      </c>
    </row>
    <row r="25" spans="2:8" ht="18.75">
      <c r="B25" s="62" t="s">
        <v>24</v>
      </c>
      <c r="C25" s="62">
        <v>14</v>
      </c>
    </row>
    <row r="26" spans="2:8" ht="18.75">
      <c r="B26" s="62" t="s">
        <v>57</v>
      </c>
      <c r="C26" s="62">
        <v>35</v>
      </c>
    </row>
    <row r="27" spans="2:8" ht="18.75">
      <c r="B27" s="62" t="s">
        <v>22</v>
      </c>
      <c r="C27" s="62">
        <v>14</v>
      </c>
    </row>
    <row r="28" spans="2:8" ht="18.75">
      <c r="B28" s="62" t="s">
        <v>55</v>
      </c>
      <c r="C28" s="62">
        <v>16</v>
      </c>
    </row>
    <row r="29" spans="2:8" ht="18.75">
      <c r="B29" s="62" t="s">
        <v>17</v>
      </c>
      <c r="C29" s="62">
        <v>35</v>
      </c>
    </row>
    <row r="30" spans="2:8" ht="18.75">
      <c r="B30" s="62" t="s">
        <v>118</v>
      </c>
      <c r="C30" s="62">
        <v>12</v>
      </c>
    </row>
    <row r="31" spans="2:8" ht="18.75">
      <c r="B31" s="62" t="s">
        <v>23</v>
      </c>
      <c r="C31" s="62">
        <v>14</v>
      </c>
    </row>
    <row r="32" spans="2:8" ht="18.75">
      <c r="B32" s="62" t="s">
        <v>59</v>
      </c>
      <c r="C32" s="62">
        <v>16</v>
      </c>
    </row>
    <row r="33" spans="2:3" ht="18.75">
      <c r="B33" s="62" t="s">
        <v>110</v>
      </c>
      <c r="C33" s="62">
        <v>12</v>
      </c>
    </row>
    <row r="34" spans="2:3" ht="18.75">
      <c r="B34" s="62" t="s">
        <v>111</v>
      </c>
      <c r="C34" s="62">
        <v>12</v>
      </c>
    </row>
    <row r="35" spans="2:3" ht="19.5" customHeight="1">
      <c r="C35" s="56"/>
    </row>
    <row r="36" spans="2:3" ht="19.5" customHeight="1">
      <c r="B36" s="58"/>
      <c r="C36" s="56"/>
    </row>
    <row r="37" spans="2:3" ht="19.5" customHeight="1">
      <c r="B37" s="58"/>
      <c r="C37" s="56"/>
    </row>
    <row r="38" spans="2:3" ht="19.5" customHeight="1">
      <c r="C38" s="56"/>
    </row>
    <row r="39" spans="2:3" ht="19.5" customHeight="1">
      <c r="C39" s="56"/>
    </row>
    <row r="40" spans="2:3" ht="19.5" customHeight="1">
      <c r="B40" s="58"/>
      <c r="C40" s="56"/>
    </row>
    <row r="41" spans="2:3" ht="19.5" customHeight="1">
      <c r="B41" s="58"/>
      <c r="C41" s="56"/>
    </row>
    <row r="42" spans="2:3" ht="19.5" customHeight="1">
      <c r="B42" s="58"/>
      <c r="C42" s="56"/>
    </row>
    <row r="43" spans="2:3" ht="19.5" customHeight="1">
      <c r="B43" s="58"/>
      <c r="C43" s="56"/>
    </row>
    <row r="44" spans="2:3" ht="19.5" customHeight="1">
      <c r="B44" s="58"/>
      <c r="C44" s="56"/>
    </row>
    <row r="45" spans="2:3" ht="19.5" customHeight="1">
      <c r="B45" s="58"/>
      <c r="C45" s="56"/>
    </row>
    <row r="46" spans="2:3" ht="19.5" customHeight="1">
      <c r="B46" s="58"/>
      <c r="C46" s="56"/>
    </row>
    <row r="47" spans="2:3" ht="19.5" customHeight="1">
      <c r="B47" s="58"/>
      <c r="C47" s="56"/>
    </row>
    <row r="48" spans="2:3" ht="19.5" customHeight="1">
      <c r="B48" s="58"/>
      <c r="C48" s="56"/>
    </row>
    <row r="49" spans="2:5" ht="19.5" customHeight="1">
      <c r="C49" s="56"/>
    </row>
    <row r="50" spans="2:5" ht="19.5" customHeight="1">
      <c r="B50" s="58"/>
      <c r="C50" s="56"/>
    </row>
    <row r="51" spans="2:5" ht="19.5" customHeight="1">
      <c r="B51" s="58"/>
      <c r="C51" s="56"/>
    </row>
    <row r="52" spans="2:5" ht="19.5" customHeight="1">
      <c r="C52" s="56"/>
    </row>
    <row r="53" spans="2:5" ht="19.5" customHeight="1">
      <c r="B53" s="58"/>
      <c r="C53" s="56"/>
    </row>
    <row r="54" spans="2:5" ht="19.5" customHeight="1">
      <c r="B54" s="58"/>
      <c r="C54" s="56"/>
    </row>
    <row r="55" spans="2:5" ht="19.5" customHeight="1">
      <c r="B55" s="58"/>
      <c r="C55" s="56"/>
    </row>
    <row r="56" spans="2:5" ht="19.5" customHeight="1">
      <c r="B56" s="58"/>
      <c r="C56" s="56"/>
    </row>
    <row r="57" spans="2:5" ht="19.5" customHeight="1">
      <c r="C57" s="56"/>
    </row>
    <row r="58" spans="2:5" ht="19.5" customHeight="1">
      <c r="B58" s="58"/>
      <c r="C58" s="56"/>
    </row>
    <row r="59" spans="2:5" ht="19.5" customHeight="1">
      <c r="B59" s="58"/>
      <c r="C59" s="56"/>
    </row>
    <row r="60" spans="2:5" ht="19.5" customHeight="1">
      <c r="B60" s="58"/>
      <c r="C60" s="56"/>
    </row>
    <row r="61" spans="2:5" ht="19.5" customHeight="1">
      <c r="B61" s="58"/>
      <c r="C61" s="56"/>
    </row>
    <row r="62" spans="2:5" ht="19.5" customHeight="1">
      <c r="B62" s="58"/>
      <c r="C62" s="56"/>
    </row>
    <row r="63" spans="2:5" ht="19.5" customHeight="1">
      <c r="B63" s="40"/>
      <c r="C63" s="40"/>
      <c r="D63" s="40"/>
      <c r="E63" s="52"/>
    </row>
    <row r="64" spans="2:5" ht="19.5" customHeight="1">
      <c r="C64" s="56"/>
    </row>
    <row r="65" spans="2:13" s="53" customFormat="1" ht="19.5" customHeight="1">
      <c r="B65" s="62"/>
      <c r="C65" s="43">
        <v>26</v>
      </c>
      <c r="D65" s="43"/>
      <c r="E65" s="50"/>
      <c r="F65" s="44"/>
      <c r="G65" s="59"/>
      <c r="H65" s="59"/>
      <c r="I65" s="44"/>
      <c r="J65" s="44"/>
      <c r="K65" s="44"/>
      <c r="L65" s="44"/>
      <c r="M65" s="44"/>
    </row>
  </sheetData>
  <sortState ref="B9:C34">
    <sortCondition ref="B8"/>
  </sortState>
  <mergeCells count="1">
    <mergeCell ref="B3:C3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2:V41"/>
  <sheetViews>
    <sheetView zoomScale="200" zoomScaleNormal="200" zoomScalePageLayoutView="200" workbookViewId="0">
      <selection activeCell="F12" sqref="F12"/>
    </sheetView>
  </sheetViews>
  <sheetFormatPr baseColWidth="10" defaultColWidth="11.42578125" defaultRowHeight="12.75" customHeight="1"/>
  <cols>
    <col min="1" max="1" width="9.140625" style="6" customWidth="1"/>
    <col min="2" max="2" width="2.7109375" style="22" customWidth="1"/>
    <col min="3" max="3" width="19.140625" style="15" customWidth="1"/>
    <col min="4" max="4" width="8.42578125" style="1" customWidth="1"/>
    <col min="5" max="5" width="7.42578125" style="4" customWidth="1"/>
    <col min="6" max="6" width="8.42578125" style="1" customWidth="1"/>
    <col min="7" max="7" width="7.42578125" style="4" customWidth="1"/>
    <col min="8" max="8" width="8.42578125" style="4" customWidth="1"/>
    <col min="9" max="9" width="7.42578125" style="4" customWidth="1"/>
    <col min="10" max="10" width="8.42578125" style="1" customWidth="1"/>
    <col min="11" max="11" width="7.42578125" style="4" customWidth="1"/>
    <col min="12" max="12" width="7.42578125" style="1" customWidth="1"/>
    <col min="13" max="13" width="7.42578125" style="4" customWidth="1"/>
    <col min="14" max="14" width="4.85546875" style="4" customWidth="1"/>
    <col min="15" max="16" width="5.7109375" style="1" customWidth="1"/>
    <col min="17" max="17" width="1.28515625" style="1" customWidth="1"/>
    <col min="18" max="18" width="9" style="1" customWidth="1"/>
    <col min="19" max="22" width="11.42578125" style="1"/>
    <col min="23" max="16384" width="11.42578125" style="2"/>
  </cols>
  <sheetData>
    <row r="2" spans="1:22" ht="39.75" customHeight="1">
      <c r="A2" s="31"/>
      <c r="B2" s="29"/>
      <c r="C2" s="129" t="s">
        <v>31</v>
      </c>
      <c r="D2" s="129"/>
      <c r="E2" s="129"/>
      <c r="F2" s="129"/>
      <c r="G2" s="129"/>
      <c r="H2" s="129"/>
      <c r="I2" s="129"/>
      <c r="J2" s="129"/>
      <c r="K2" s="129"/>
      <c r="L2" s="129"/>
      <c r="M2" s="129"/>
    </row>
    <row r="3" spans="1:22" ht="9.75" customHeight="1">
      <c r="A3" s="31"/>
      <c r="B3" s="29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</row>
    <row r="4" spans="1:22" ht="12.75" customHeight="1">
      <c r="A4" s="31"/>
      <c r="B4" s="29"/>
      <c r="C4" s="131" t="s">
        <v>7</v>
      </c>
      <c r="D4" s="133" t="s">
        <v>0</v>
      </c>
      <c r="E4" s="134"/>
      <c r="F4" s="133" t="s">
        <v>1</v>
      </c>
      <c r="G4" s="134"/>
      <c r="H4" s="133" t="s">
        <v>2</v>
      </c>
      <c r="I4" s="134"/>
      <c r="J4" s="133" t="s">
        <v>3</v>
      </c>
      <c r="K4" s="134"/>
      <c r="L4" s="135" t="s">
        <v>4</v>
      </c>
      <c r="M4" s="136" t="s">
        <v>5</v>
      </c>
    </row>
    <row r="5" spans="1:22" s="5" customFormat="1" ht="12.75" customHeight="1">
      <c r="A5" s="31"/>
      <c r="B5" s="29"/>
      <c r="C5" s="131"/>
      <c r="D5" s="21">
        <v>42777</v>
      </c>
      <c r="E5" s="18"/>
      <c r="F5" s="21">
        <v>42861</v>
      </c>
      <c r="G5" s="18"/>
      <c r="H5" s="21" t="s">
        <v>32</v>
      </c>
      <c r="I5" s="18"/>
      <c r="J5" s="21" t="s">
        <v>33</v>
      </c>
      <c r="K5" s="20"/>
      <c r="L5" s="135"/>
      <c r="M5" s="136"/>
      <c r="N5" s="28"/>
      <c r="O5" s="29"/>
      <c r="P5" s="29"/>
      <c r="Q5" s="29"/>
      <c r="R5" s="29"/>
      <c r="S5" s="29"/>
      <c r="T5" s="29"/>
      <c r="U5" s="29"/>
      <c r="V5" s="29"/>
    </row>
    <row r="6" spans="1:22" ht="12.75" customHeight="1">
      <c r="A6" s="31"/>
      <c r="B6" s="7"/>
      <c r="C6" s="132"/>
      <c r="D6" s="12" t="s">
        <v>8</v>
      </c>
      <c r="E6" s="14" t="s">
        <v>9</v>
      </c>
      <c r="F6" s="12" t="s">
        <v>8</v>
      </c>
      <c r="G6" s="14" t="s">
        <v>9</v>
      </c>
      <c r="H6" s="12" t="s">
        <v>8</v>
      </c>
      <c r="I6" s="14" t="s">
        <v>9</v>
      </c>
      <c r="J6" s="12" t="s">
        <v>8</v>
      </c>
      <c r="K6" s="14" t="s">
        <v>9</v>
      </c>
      <c r="L6" s="13" t="s">
        <v>8</v>
      </c>
      <c r="M6" s="13" t="s">
        <v>9</v>
      </c>
      <c r="N6" s="28"/>
      <c r="O6" s="19" t="s">
        <v>10</v>
      </c>
      <c r="P6" s="19" t="s">
        <v>11</v>
      </c>
    </row>
    <row r="7" spans="1:22" ht="12.75" customHeight="1">
      <c r="A7" s="31"/>
      <c r="B7" s="17">
        <v>1</v>
      </c>
      <c r="C7" s="16" t="s">
        <v>34</v>
      </c>
      <c r="D7" s="8">
        <f>Hoja1!$F$9+Hoja1!$F$10+Hoja1!$F$11</f>
        <v>105</v>
      </c>
      <c r="E7" s="9" t="e">
        <f>Hoja1!#REF!+Hoja1!#REF!+Hoja1!#REF!</f>
        <v>#REF!</v>
      </c>
      <c r="F7" s="8"/>
      <c r="G7" s="9"/>
      <c r="H7" s="8"/>
      <c r="I7" s="9"/>
      <c r="J7" s="8"/>
      <c r="K7" s="9"/>
      <c r="L7" s="10">
        <f t="shared" ref="L7:L20" si="0">D7+F7+H7+J7</f>
        <v>105</v>
      </c>
      <c r="M7" s="11" t="e">
        <f t="shared" ref="M7:M20" si="1">E7+G7+I7+K7</f>
        <v>#REF!</v>
      </c>
      <c r="O7" s="19">
        <v>1</v>
      </c>
      <c r="P7" s="19">
        <v>35</v>
      </c>
    </row>
    <row r="8" spans="1:22" ht="12.75" customHeight="1">
      <c r="A8" s="31"/>
      <c r="B8" s="29">
        <v>2</v>
      </c>
      <c r="C8" s="15" t="s">
        <v>35</v>
      </c>
      <c r="D8" s="30">
        <f>Hoja1!$F$12+Hoja1!$F$13+Hoja1!$F$14</f>
        <v>90</v>
      </c>
      <c r="E8" s="3" t="e">
        <f>Hoja1!#REF!+Hoja1!#REF!+Hoja1!#REF!</f>
        <v>#REF!</v>
      </c>
      <c r="F8" s="30"/>
      <c r="G8" s="3"/>
      <c r="H8" s="30"/>
      <c r="I8" s="3"/>
      <c r="J8" s="30"/>
      <c r="K8" s="3"/>
      <c r="L8" s="1">
        <f t="shared" si="0"/>
        <v>90</v>
      </c>
      <c r="M8" s="4" t="e">
        <f t="shared" si="1"/>
        <v>#REF!</v>
      </c>
      <c r="O8" s="19">
        <v>2</v>
      </c>
      <c r="P8" s="19">
        <v>30</v>
      </c>
    </row>
    <row r="9" spans="1:22" ht="12.75" customHeight="1">
      <c r="A9" s="31"/>
      <c r="B9" s="17">
        <v>3</v>
      </c>
      <c r="C9" s="26" t="s">
        <v>36</v>
      </c>
      <c r="D9" s="8">
        <f>Hoja1!$F$18+Hoja1!$F$19+Hoja1!$F$21</f>
        <v>44</v>
      </c>
      <c r="E9" s="9" t="e">
        <f>Hoja1!#REF!+Hoja1!#REF!+Hoja1!#REF!</f>
        <v>#REF!</v>
      </c>
      <c r="F9" s="8"/>
      <c r="G9" s="9"/>
      <c r="H9" s="27"/>
      <c r="I9" s="9"/>
      <c r="J9" s="8"/>
      <c r="K9" s="9"/>
      <c r="L9" s="10">
        <f t="shared" si="0"/>
        <v>44</v>
      </c>
      <c r="M9" s="11" t="e">
        <f t="shared" si="1"/>
        <v>#REF!</v>
      </c>
      <c r="O9" s="19">
        <v>3</v>
      </c>
      <c r="P9" s="19">
        <v>26</v>
      </c>
    </row>
    <row r="10" spans="1:22" ht="12.75" customHeight="1">
      <c r="A10" s="31"/>
      <c r="B10" s="29">
        <v>4</v>
      </c>
      <c r="C10" s="15" t="s">
        <v>37</v>
      </c>
      <c r="D10" s="30">
        <f>Hoja1!$F$30+Hoja1!$F$31+Hoja1!$F$32</f>
        <v>16</v>
      </c>
      <c r="E10" s="3" t="e">
        <f>Hoja1!#REF!+Hoja1!#REF!+Hoja1!#REF!</f>
        <v>#REF!</v>
      </c>
      <c r="F10" s="30"/>
      <c r="G10" s="3"/>
      <c r="H10" s="29"/>
      <c r="I10" s="3"/>
      <c r="J10" s="30"/>
      <c r="K10" s="3"/>
      <c r="L10" s="1">
        <f t="shared" si="0"/>
        <v>16</v>
      </c>
      <c r="M10" s="4" t="e">
        <f t="shared" si="1"/>
        <v>#REF!</v>
      </c>
      <c r="O10" s="19">
        <v>4</v>
      </c>
      <c r="P10" s="19">
        <v>22</v>
      </c>
    </row>
    <row r="11" spans="1:22" ht="12.75" customHeight="1">
      <c r="A11" s="31"/>
      <c r="B11" s="17">
        <v>5</v>
      </c>
      <c r="C11" s="24" t="s">
        <v>38</v>
      </c>
      <c r="D11" s="17">
        <f>Hoja1!$F$33+Hoja1!$F$34+Hoja1!$F$35</f>
        <v>16</v>
      </c>
      <c r="E11" s="9" t="e">
        <f>Hoja1!#REF!+Hoja1!#REF!+Hoja1!#REF!</f>
        <v>#REF!</v>
      </c>
      <c r="F11" s="17"/>
      <c r="G11" s="9"/>
      <c r="H11" s="17"/>
      <c r="I11" s="9"/>
      <c r="J11" s="8"/>
      <c r="K11" s="9"/>
      <c r="L11" s="10">
        <f t="shared" si="0"/>
        <v>16</v>
      </c>
      <c r="M11" s="11" t="e">
        <f t="shared" si="1"/>
        <v>#REF!</v>
      </c>
      <c r="O11" s="19">
        <v>5</v>
      </c>
      <c r="P11" s="19">
        <v>19</v>
      </c>
    </row>
    <row r="12" spans="1:22" ht="12.75" customHeight="1">
      <c r="A12" s="31"/>
      <c r="B12" s="29">
        <v>6</v>
      </c>
      <c r="C12" s="25" t="s">
        <v>39</v>
      </c>
      <c r="D12" s="29">
        <f>Hoja1!$F$36+Hoja1!$F$37+Hoja1!$F$40</f>
        <v>52</v>
      </c>
      <c r="E12" s="3" t="e">
        <f>Hoja1!#REF!+Hoja1!#REF!+Hoja1!#REF!</f>
        <v>#REF!</v>
      </c>
      <c r="F12" s="29"/>
      <c r="G12" s="3"/>
      <c r="H12" s="30"/>
      <c r="I12" s="3"/>
      <c r="J12" s="30"/>
      <c r="K12" s="3"/>
      <c r="L12" s="1">
        <f t="shared" si="0"/>
        <v>52</v>
      </c>
      <c r="M12" s="4" t="e">
        <f t="shared" si="1"/>
        <v>#REF!</v>
      </c>
      <c r="O12" s="19">
        <v>6</v>
      </c>
      <c r="P12" s="19">
        <v>16</v>
      </c>
    </row>
    <row r="13" spans="1:22" ht="12.75" customHeight="1">
      <c r="A13" s="31"/>
      <c r="B13" s="17">
        <v>7</v>
      </c>
      <c r="C13" s="24" t="s">
        <v>40</v>
      </c>
      <c r="D13" s="8">
        <f>Hoja1!$F$24+Hoja1!$F$44</f>
        <v>19</v>
      </c>
      <c r="E13" s="9" t="e">
        <f>Hoja1!#REF!+Hoja1!#REF!</f>
        <v>#REF!</v>
      </c>
      <c r="F13" s="8"/>
      <c r="G13" s="9"/>
      <c r="H13" s="27"/>
      <c r="I13" s="9"/>
      <c r="J13" s="8"/>
      <c r="K13" s="9"/>
      <c r="L13" s="10">
        <f t="shared" si="0"/>
        <v>19</v>
      </c>
      <c r="M13" s="11" t="e">
        <f t="shared" si="1"/>
        <v>#REF!</v>
      </c>
      <c r="O13" s="19">
        <v>7</v>
      </c>
      <c r="P13" s="19">
        <v>14</v>
      </c>
    </row>
    <row r="14" spans="1:22" ht="12.75" customHeight="1">
      <c r="A14" s="31"/>
      <c r="B14" s="29">
        <v>8</v>
      </c>
      <c r="C14" s="25" t="s">
        <v>41</v>
      </c>
      <c r="D14" s="30" t="e">
        <f>Hoja1!$F$41+Hoja1!$F$45+Hoja1!#REF!</f>
        <v>#REF!</v>
      </c>
      <c r="E14" s="3" t="e">
        <f>Hoja1!#REF!+Hoja1!#REF!+Hoja1!#REF!</f>
        <v>#REF!</v>
      </c>
      <c r="F14" s="29"/>
      <c r="G14" s="3"/>
      <c r="H14" s="30"/>
      <c r="I14" s="3"/>
      <c r="J14" s="30"/>
      <c r="K14" s="3"/>
      <c r="L14" s="1" t="e">
        <f t="shared" si="0"/>
        <v>#REF!</v>
      </c>
      <c r="M14" s="4" t="e">
        <f t="shared" si="1"/>
        <v>#REF!</v>
      </c>
      <c r="O14" s="19">
        <v>8</v>
      </c>
      <c r="P14" s="19">
        <v>12</v>
      </c>
    </row>
    <row r="15" spans="1:22" ht="12.75" customHeight="1">
      <c r="A15" s="31"/>
      <c r="B15" s="17">
        <v>9</v>
      </c>
      <c r="C15" s="24" t="s">
        <v>42</v>
      </c>
      <c r="D15" s="8">
        <f>Hoja1!$F$17</f>
        <v>22</v>
      </c>
      <c r="E15" s="9" t="e">
        <f>Hoja1!#REF!</f>
        <v>#REF!</v>
      </c>
      <c r="F15" s="17"/>
      <c r="G15" s="9"/>
      <c r="H15" s="8"/>
      <c r="I15" s="9"/>
      <c r="J15" s="8"/>
      <c r="K15" s="9"/>
      <c r="L15" s="10">
        <f t="shared" si="0"/>
        <v>22</v>
      </c>
      <c r="M15" s="11" t="e">
        <f t="shared" si="1"/>
        <v>#REF!</v>
      </c>
      <c r="O15" s="19">
        <v>9</v>
      </c>
      <c r="P15" s="19">
        <v>10</v>
      </c>
    </row>
    <row r="16" spans="1:22" ht="12.75" customHeight="1">
      <c r="A16" s="31"/>
      <c r="B16" s="17">
        <v>9</v>
      </c>
      <c r="C16" s="24" t="s">
        <v>43</v>
      </c>
      <c r="D16" s="8">
        <f>Hoja1!$F$15</f>
        <v>0</v>
      </c>
      <c r="E16" s="9" t="e">
        <f>Hoja1!#REF!</f>
        <v>#REF!</v>
      </c>
      <c r="F16" s="17"/>
      <c r="G16" s="9"/>
      <c r="H16" s="8"/>
      <c r="I16" s="9"/>
      <c r="J16" s="8"/>
      <c r="K16" s="9"/>
      <c r="L16" s="10">
        <f t="shared" si="0"/>
        <v>0</v>
      </c>
      <c r="M16" s="11" t="e">
        <f t="shared" si="1"/>
        <v>#REF!</v>
      </c>
      <c r="O16" s="19">
        <v>10</v>
      </c>
      <c r="P16" s="19">
        <v>8</v>
      </c>
    </row>
    <row r="17" spans="2:16" ht="12.75" customHeight="1">
      <c r="B17" s="29">
        <v>10</v>
      </c>
      <c r="C17" s="25" t="s">
        <v>44</v>
      </c>
      <c r="D17" s="30">
        <f>Hoja1!$F$25</f>
        <v>0</v>
      </c>
      <c r="E17" s="3" t="e">
        <f>Hoja1!#REF!</f>
        <v>#REF!</v>
      </c>
      <c r="F17" s="30"/>
      <c r="G17" s="3"/>
      <c r="H17" s="29"/>
      <c r="I17" s="3"/>
      <c r="J17" s="30"/>
      <c r="K17" s="3"/>
      <c r="L17" s="1">
        <f t="shared" si="0"/>
        <v>0</v>
      </c>
      <c r="M17" s="4" t="e">
        <f t="shared" si="1"/>
        <v>#REF!</v>
      </c>
      <c r="O17" s="19">
        <v>11</v>
      </c>
      <c r="P17" s="19">
        <v>6</v>
      </c>
    </row>
    <row r="18" spans="2:16" ht="12.75" customHeight="1">
      <c r="B18" s="29">
        <v>10</v>
      </c>
      <c r="C18" s="25" t="s">
        <v>45</v>
      </c>
      <c r="D18" s="30">
        <f>Hoja1!$F$23</f>
        <v>19</v>
      </c>
      <c r="E18" s="3" t="e">
        <f>Hoja1!#REF!</f>
        <v>#REF!</v>
      </c>
      <c r="F18" s="30"/>
      <c r="G18" s="3"/>
      <c r="H18" s="29"/>
      <c r="I18" s="3"/>
      <c r="J18" s="30"/>
      <c r="K18" s="3"/>
      <c r="L18" s="1">
        <f t="shared" si="0"/>
        <v>19</v>
      </c>
      <c r="M18" s="4" t="e">
        <f t="shared" si="1"/>
        <v>#REF!</v>
      </c>
      <c r="O18" s="19">
        <v>12</v>
      </c>
      <c r="P18" s="19">
        <v>4</v>
      </c>
    </row>
    <row r="19" spans="2:16" ht="12.75" customHeight="1">
      <c r="B19" s="17">
        <v>11</v>
      </c>
      <c r="C19" s="24" t="s">
        <v>46</v>
      </c>
      <c r="D19" s="8" t="e">
        <f>Hoja1!#REF!+Hoja1!#REF!+Hoja1!#REF!</f>
        <v>#REF!</v>
      </c>
      <c r="E19" s="9" t="e">
        <f>Hoja1!#REF!+Hoja1!#REF!+Hoja1!#REF!</f>
        <v>#REF!</v>
      </c>
      <c r="F19" s="8"/>
      <c r="G19" s="9"/>
      <c r="H19" s="23"/>
      <c r="I19" s="9"/>
      <c r="J19" s="8"/>
      <c r="K19" s="9"/>
      <c r="L19" s="10" t="e">
        <f t="shared" si="0"/>
        <v>#REF!</v>
      </c>
      <c r="M19" s="11" t="e">
        <f t="shared" si="1"/>
        <v>#REF!</v>
      </c>
      <c r="O19" s="19">
        <v>13</v>
      </c>
      <c r="P19" s="19">
        <v>2</v>
      </c>
    </row>
    <row r="20" spans="2:16" ht="12.75" customHeight="1">
      <c r="B20" s="29">
        <v>12</v>
      </c>
      <c r="C20" s="25" t="s">
        <v>47</v>
      </c>
      <c r="D20" s="30">
        <f>Hoja1!$F$43</f>
        <v>0</v>
      </c>
      <c r="E20" s="3" t="e">
        <f>Hoja1!#REF!</f>
        <v>#REF!</v>
      </c>
      <c r="F20" s="30"/>
      <c r="G20" s="3"/>
      <c r="H20" s="29"/>
      <c r="I20" s="3"/>
      <c r="J20" s="30"/>
      <c r="K20" s="3"/>
      <c r="L20" s="1">
        <f t="shared" si="0"/>
        <v>0</v>
      </c>
      <c r="M20" s="4" t="e">
        <f t="shared" si="1"/>
        <v>#REF!</v>
      </c>
      <c r="O20" s="19">
        <v>14</v>
      </c>
      <c r="P20" s="19">
        <v>1</v>
      </c>
    </row>
    <row r="21" spans="2:16" ht="12.75" customHeight="1">
      <c r="B21" s="29"/>
      <c r="C21" s="31"/>
      <c r="D21" s="29"/>
      <c r="E21" s="28"/>
      <c r="F21" s="29"/>
      <c r="G21" s="28"/>
      <c r="H21" s="28"/>
      <c r="I21" s="28"/>
      <c r="J21" s="29"/>
      <c r="K21" s="28"/>
      <c r="L21" s="29"/>
      <c r="M21" s="28"/>
    </row>
    <row r="22" spans="2:16" ht="12.75" customHeight="1">
      <c r="B22" s="29"/>
      <c r="C22" s="31"/>
      <c r="D22" s="29"/>
      <c r="E22" s="28"/>
      <c r="F22" s="29"/>
      <c r="G22" s="28"/>
      <c r="H22" s="28"/>
      <c r="I22" s="28"/>
      <c r="J22" s="29"/>
      <c r="K22" s="28"/>
      <c r="L22" s="29"/>
      <c r="M22" s="28"/>
    </row>
    <row r="23" spans="2:16" ht="12.75" customHeight="1">
      <c r="B23" s="29"/>
      <c r="C23" s="31"/>
      <c r="D23" s="29"/>
      <c r="E23" s="28"/>
      <c r="F23" s="29"/>
      <c r="G23" s="28"/>
      <c r="H23" s="28"/>
      <c r="I23" s="28"/>
      <c r="J23" s="29"/>
      <c r="K23" s="28"/>
      <c r="L23" s="29"/>
      <c r="M23" s="28"/>
    </row>
    <row r="24" spans="2:16" ht="12.75" customHeight="1">
      <c r="B24" s="29"/>
      <c r="C24" s="31"/>
      <c r="D24" s="29"/>
      <c r="E24" s="28"/>
      <c r="F24" s="29"/>
      <c r="G24" s="28"/>
      <c r="H24" s="28"/>
      <c r="I24" s="28"/>
      <c r="J24" s="29"/>
      <c r="K24" s="28"/>
      <c r="L24" s="29"/>
      <c r="M24" s="28"/>
    </row>
    <row r="25" spans="2:16" ht="12.75" customHeight="1">
      <c r="B25" s="29"/>
      <c r="C25" s="31"/>
      <c r="D25" s="29"/>
      <c r="E25" s="28"/>
      <c r="F25" s="29"/>
      <c r="G25" s="28"/>
      <c r="H25" s="28"/>
      <c r="I25" s="28"/>
      <c r="J25" s="29"/>
      <c r="K25" s="28"/>
      <c r="L25" s="29"/>
      <c r="M25" s="28"/>
    </row>
    <row r="26" spans="2:16" ht="12.75" customHeight="1">
      <c r="B26" s="29"/>
      <c r="C26" s="31"/>
      <c r="D26" s="29"/>
      <c r="E26" s="28"/>
      <c r="F26" s="29"/>
      <c r="G26" s="28"/>
      <c r="H26" s="28"/>
      <c r="I26" s="28"/>
      <c r="J26" s="29"/>
      <c r="K26" s="28"/>
      <c r="L26" s="29"/>
      <c r="M26" s="28"/>
    </row>
    <row r="27" spans="2:16" ht="12.75" customHeight="1">
      <c r="B27" s="29"/>
      <c r="C27" s="31"/>
      <c r="D27" s="29"/>
      <c r="E27" s="28"/>
      <c r="F27" s="29"/>
      <c r="G27" s="28"/>
      <c r="H27" s="28"/>
      <c r="I27" s="28"/>
      <c r="J27" s="29"/>
      <c r="K27" s="28"/>
      <c r="L27" s="29"/>
      <c r="M27" s="28"/>
    </row>
    <row r="28" spans="2:16" ht="12.75" customHeight="1">
      <c r="B28" s="29"/>
      <c r="C28" s="31"/>
      <c r="D28" s="29"/>
      <c r="E28" s="28"/>
      <c r="F28" s="29"/>
      <c r="G28" s="28"/>
      <c r="H28" s="28"/>
      <c r="I28" s="28"/>
      <c r="J28" s="29"/>
      <c r="K28" s="28"/>
      <c r="L28" s="29"/>
      <c r="M28" s="28"/>
    </row>
    <row r="29" spans="2:16" ht="12.75" customHeight="1">
      <c r="B29" s="29"/>
      <c r="C29" s="31"/>
      <c r="D29" s="29"/>
      <c r="E29" s="28"/>
      <c r="F29" s="29"/>
      <c r="G29" s="28"/>
      <c r="H29" s="28"/>
      <c r="I29" s="28"/>
      <c r="J29" s="29"/>
      <c r="K29" s="28"/>
      <c r="L29" s="29"/>
      <c r="M29" s="28"/>
    </row>
    <row r="30" spans="2:16" ht="12.75" customHeight="1">
      <c r="B30" s="29"/>
      <c r="C30" s="31"/>
      <c r="D30" s="29"/>
      <c r="E30" s="28"/>
      <c r="F30" s="29"/>
      <c r="G30" s="28"/>
      <c r="H30" s="28"/>
      <c r="I30" s="28"/>
      <c r="J30" s="29"/>
      <c r="K30" s="28"/>
      <c r="L30" s="29"/>
      <c r="M30" s="28"/>
    </row>
    <row r="31" spans="2:16" ht="12.75" customHeight="1">
      <c r="B31" s="29"/>
      <c r="C31" s="31"/>
      <c r="D31" s="29"/>
      <c r="E31" s="28"/>
      <c r="F31" s="29"/>
      <c r="G31" s="28"/>
      <c r="H31" s="28"/>
      <c r="I31" s="28"/>
      <c r="J31" s="29"/>
      <c r="K31" s="28"/>
      <c r="L31" s="29"/>
      <c r="M31" s="28"/>
    </row>
    <row r="32" spans="2:16" ht="12.75" customHeight="1">
      <c r="B32" s="29"/>
      <c r="C32" s="31"/>
      <c r="D32" s="29"/>
      <c r="E32" s="28"/>
      <c r="F32" s="29"/>
      <c r="G32" s="28"/>
      <c r="H32" s="28"/>
      <c r="I32" s="28"/>
      <c r="J32" s="29"/>
      <c r="K32" s="28"/>
      <c r="L32" s="29"/>
      <c r="M32" s="28"/>
    </row>
    <row r="33" spans="3:13" ht="12.75" customHeight="1">
      <c r="C33" s="31"/>
      <c r="D33" s="29"/>
      <c r="E33" s="28"/>
      <c r="F33" s="29"/>
      <c r="G33" s="28"/>
      <c r="H33" s="28"/>
      <c r="I33" s="28"/>
      <c r="J33" s="29"/>
      <c r="K33" s="28"/>
      <c r="L33" s="29"/>
      <c r="M33" s="28"/>
    </row>
    <row r="34" spans="3:13" ht="12.75" customHeight="1">
      <c r="C34" s="31"/>
      <c r="D34" s="29"/>
      <c r="E34" s="28"/>
      <c r="F34" s="29"/>
      <c r="G34" s="28"/>
      <c r="H34" s="28"/>
      <c r="I34" s="28"/>
      <c r="J34" s="29"/>
      <c r="K34" s="28"/>
      <c r="L34" s="29"/>
      <c r="M34" s="28"/>
    </row>
    <row r="35" spans="3:13" ht="12.75" customHeight="1">
      <c r="C35" s="31"/>
      <c r="D35" s="29"/>
      <c r="E35" s="28"/>
      <c r="F35" s="29"/>
      <c r="G35" s="28"/>
      <c r="H35" s="28"/>
      <c r="I35" s="28"/>
      <c r="J35" s="29"/>
      <c r="K35" s="28"/>
      <c r="L35" s="29"/>
      <c r="M35" s="28"/>
    </row>
    <row r="36" spans="3:13" ht="12.75" customHeight="1">
      <c r="C36" s="31"/>
      <c r="D36" s="29"/>
      <c r="E36" s="28"/>
      <c r="F36" s="29"/>
      <c r="G36" s="28"/>
      <c r="H36" s="28"/>
      <c r="I36" s="28"/>
      <c r="J36" s="29"/>
      <c r="K36" s="28"/>
      <c r="L36" s="29"/>
      <c r="M36" s="28"/>
    </row>
    <row r="37" spans="3:13" ht="12.75" customHeight="1">
      <c r="C37" s="31"/>
      <c r="D37" s="29"/>
      <c r="E37" s="28"/>
      <c r="F37" s="29"/>
      <c r="G37" s="28"/>
      <c r="H37" s="28"/>
      <c r="I37" s="28"/>
      <c r="J37" s="29"/>
      <c r="K37" s="28"/>
      <c r="L37" s="29"/>
      <c r="M37" s="28"/>
    </row>
    <row r="38" spans="3:13" ht="12.75" customHeight="1">
      <c r="C38" s="31"/>
      <c r="D38" s="29"/>
      <c r="E38" s="28"/>
      <c r="F38" s="29"/>
      <c r="G38" s="28"/>
      <c r="H38" s="28"/>
      <c r="I38" s="28"/>
      <c r="J38" s="29"/>
      <c r="K38" s="28"/>
      <c r="L38" s="29"/>
      <c r="M38" s="28"/>
    </row>
    <row r="39" spans="3:13" ht="12.75" customHeight="1">
      <c r="C39" s="31"/>
      <c r="D39" s="29"/>
      <c r="E39" s="28"/>
      <c r="F39" s="29"/>
      <c r="G39" s="28"/>
      <c r="H39" s="28"/>
      <c r="I39" s="28"/>
      <c r="J39" s="29"/>
      <c r="K39" s="28"/>
      <c r="L39" s="29"/>
      <c r="M39" s="28"/>
    </row>
    <row r="40" spans="3:13" ht="12.75" customHeight="1">
      <c r="C40" s="31"/>
      <c r="D40" s="29"/>
      <c r="E40" s="28"/>
      <c r="F40" s="29"/>
      <c r="G40" s="28"/>
      <c r="H40" s="28"/>
      <c r="I40" s="28"/>
      <c r="J40" s="29"/>
      <c r="K40" s="28"/>
      <c r="L40" s="29"/>
      <c r="M40" s="28"/>
    </row>
    <row r="41" spans="3:13" ht="12.75" customHeight="1">
      <c r="C41" s="31"/>
      <c r="D41" s="29"/>
      <c r="E41" s="28"/>
      <c r="F41" s="29"/>
      <c r="G41" s="28"/>
      <c r="H41" s="28"/>
      <c r="I41" s="28"/>
      <c r="J41" s="29"/>
      <c r="K41" s="28"/>
      <c r="L41" s="29"/>
      <c r="M41" s="28"/>
    </row>
  </sheetData>
  <sortState ref="C9:M28">
    <sortCondition descending="1" ref="L7:L28"/>
    <sortCondition descending="1" ref="M7:M28"/>
  </sortState>
  <mergeCells count="9">
    <mergeCell ref="C2:M2"/>
    <mergeCell ref="C3:M3"/>
    <mergeCell ref="C4:C6"/>
    <mergeCell ref="D4:E4"/>
    <mergeCell ref="J4:K4"/>
    <mergeCell ref="L4:L5"/>
    <mergeCell ref="M4:M5"/>
    <mergeCell ref="F4:G4"/>
    <mergeCell ref="H4:I4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ColWidth="11.42578125"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Hoja1</vt:lpstr>
      <vt:lpstr>Hoja4</vt:lpstr>
      <vt:lpstr>Hoja2</vt:lpstr>
      <vt:lpstr>Hoja3</vt:lpstr>
      <vt:lpstr>Hoja1!Área_de_impresión</vt:lpstr>
      <vt:lpstr>Hoja4!Área_de_impresión</vt:lpstr>
    </vt:vector>
  </TitlesOfParts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 de Windows</cp:lastModifiedBy>
  <cp:revision/>
  <cp:lastPrinted>2020-01-24T08:13:12Z</cp:lastPrinted>
  <dcterms:created xsi:type="dcterms:W3CDTF">2015-02-08T16:24:39Z</dcterms:created>
  <dcterms:modified xsi:type="dcterms:W3CDTF">2020-01-24T12:39:14Z</dcterms:modified>
</cp:coreProperties>
</file>